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E2EA6B7E-5A5F-43DA-BC07-B406131734E2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33" i="2" l="1"/>
  <c r="R31" i="2"/>
  <c r="R30" i="2"/>
  <c r="R29" i="2"/>
  <c r="R27" i="2"/>
  <c r="R25" i="2"/>
  <c r="R23" i="2"/>
  <c r="R22" i="2"/>
  <c r="R21" i="2"/>
  <c r="R19" i="2"/>
  <c r="R17" i="2"/>
  <c r="R15" i="2"/>
  <c r="R13" i="2"/>
  <c r="R11" i="2"/>
  <c r="R9" i="2"/>
  <c r="R7" i="2"/>
  <c r="K32" i="2"/>
  <c r="K28" i="2"/>
  <c r="K26" i="2"/>
  <c r="K24" i="2"/>
  <c r="K20" i="2"/>
  <c r="K18" i="2"/>
  <c r="K16" i="2"/>
  <c r="K14" i="2"/>
  <c r="K10" i="2"/>
  <c r="K34" i="2" s="1"/>
  <c r="P12" i="2" l="1"/>
  <c r="P34" i="2"/>
  <c r="I26" i="2" l="1"/>
  <c r="P8" i="2" l="1"/>
  <c r="I10" i="2" l="1"/>
  <c r="I34" i="2" l="1"/>
  <c r="I18" i="2"/>
  <c r="H10" i="2"/>
  <c r="G10" i="2"/>
  <c r="P24" i="2" l="1"/>
  <c r="G34" i="2" l="1"/>
  <c r="G14" i="2"/>
  <c r="Q16" i="2" l="1"/>
  <c r="Q8" i="2"/>
  <c r="R8" i="2" s="1"/>
  <c r="P20" i="2"/>
  <c r="P18" i="2"/>
  <c r="R18" i="2" s="1"/>
  <c r="P16" i="2"/>
  <c r="O16" i="2"/>
  <c r="R16" i="2" s="1"/>
  <c r="J18" i="2"/>
  <c r="J16" i="2"/>
  <c r="J34" i="2" s="1"/>
  <c r="N34" i="2"/>
  <c r="N20" i="2"/>
  <c r="N18" i="2"/>
  <c r="N16" i="2"/>
  <c r="N12" i="2"/>
  <c r="R12" i="2" s="1"/>
  <c r="M22" i="2"/>
  <c r="M18" i="2"/>
  <c r="M12" i="2"/>
  <c r="L18" i="2"/>
  <c r="L16" i="2"/>
  <c r="J24" i="2"/>
  <c r="J8" i="2"/>
  <c r="H24" i="2"/>
  <c r="I16" i="2"/>
  <c r="H21" i="2"/>
  <c r="H34" i="2" s="1"/>
  <c r="H12" i="2"/>
  <c r="Q26" i="2" l="1"/>
  <c r="P30" i="2"/>
  <c r="O34" i="2"/>
  <c r="O30" i="2"/>
  <c r="O24" i="2"/>
  <c r="N30" i="2"/>
  <c r="N24" i="2"/>
  <c r="M24" i="2"/>
  <c r="M34" i="2" s="1"/>
  <c r="L30" i="2"/>
  <c r="L24" i="2"/>
  <c r="L10" i="2"/>
  <c r="L34" i="2" l="1"/>
  <c r="R24" i="2"/>
  <c r="J26" i="2"/>
  <c r="G18" i="2" l="1"/>
  <c r="O8" i="2"/>
  <c r="L20" i="2"/>
  <c r="H28" i="2" l="1"/>
  <c r="I24" i="2"/>
  <c r="J12" i="2"/>
  <c r="M10" i="2"/>
  <c r="J10" i="2"/>
  <c r="N10" i="2"/>
  <c r="P10" i="2"/>
  <c r="O10" i="2"/>
  <c r="Q10" i="2"/>
  <c r="N8" i="2"/>
  <c r="R10" i="2" l="1"/>
  <c r="H26" i="2"/>
  <c r="L26" i="2"/>
  <c r="M26" i="2"/>
  <c r="N26" i="2"/>
  <c r="O26" i="2"/>
  <c r="P26" i="2"/>
  <c r="I28" i="2"/>
  <c r="J28" i="2"/>
  <c r="L28" i="2"/>
  <c r="M28" i="2"/>
  <c r="N28" i="2"/>
  <c r="O28" i="2"/>
  <c r="P28" i="2"/>
  <c r="Q28" i="2"/>
  <c r="H32" i="2"/>
  <c r="I32" i="2"/>
  <c r="J32" i="2"/>
  <c r="L32" i="2"/>
  <c r="M32" i="2"/>
  <c r="N32" i="2"/>
  <c r="O32" i="2"/>
  <c r="P32" i="2"/>
  <c r="Q32" i="2"/>
  <c r="Q24" i="2"/>
  <c r="Q34" i="2" s="1"/>
  <c r="R34" i="2" s="1"/>
  <c r="O20" i="2"/>
  <c r="Q20" i="2"/>
  <c r="R20" i="2" s="1"/>
  <c r="M20" i="2"/>
  <c r="J20" i="2"/>
  <c r="I20" i="2"/>
  <c r="H20" i="2"/>
  <c r="Q14" i="2"/>
  <c r="P14" i="2"/>
  <c r="O14" i="2"/>
  <c r="N14" i="2"/>
  <c r="M14" i="2"/>
  <c r="L14" i="2"/>
  <c r="J14" i="2"/>
  <c r="I14" i="2"/>
  <c r="H14" i="2"/>
  <c r="R28" i="2" l="1"/>
  <c r="R14" i="2"/>
  <c r="R32" i="2"/>
  <c r="R26" i="2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<sst xmlns="http://schemas.openxmlformats.org/spreadsheetml/2006/main" count="87" uniqueCount="64">
  <si>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</si>
  <si>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</si>
  <si>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</si>
  <si>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</si>
  <si>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</si>
  <si>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</si>
  <si>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</si>
  <si>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</si>
  <si>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</si>
  <si>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</si>
  <si>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</si>
  <si>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</si>
  <si>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</si>
  <si>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</si>
  <si>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</si>
  <si>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</si>
  <si>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</si>
  <si>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</si>
  <si>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</si>
  <si>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</si>
  <si>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</si>
  <si>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</si>
  <si>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</si>
  <si>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</si>
  <si>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</si>
  <si>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</si>
  <si>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</si>
  <si>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</si>
  <si>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</si>
  <si>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</si>
  <si>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</si>
  <si>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</si>
  <si>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</si>
  <si>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</si>
  <si>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</si>
  <si>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</si>
  <si>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</si>
  <si>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</si>
  <si>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</si>
  <si>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</si>
  <si>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</si>
  <si>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</si>
  <si>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</si>
  <si>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</si>
  <si>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</si>
  <si>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</si>
  <si>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</si>
  <si>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</si>
  <si>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</si>
  <si>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</si>
  <si>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</si>
  <si>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</si>
  <si>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</si>
  <si>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</si>
  <si>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</si>
  <si>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</si>
  <si>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</si>
  <si>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</si>
  <si>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</si>
  <si>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</si>
  <si>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</si>
  <si>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</si>
  <si>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</si>
  <si>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01-01-2022
01-03-2022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</si>
</sst>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G16" activePane="bottomRight" state="frozen"/>
      <selection activeCell="C1" sqref="C1"/>
      <selection pane="topRight" activeCell="G1" sqref="G1"/>
      <selection pane="bottomLeft" activeCell="C7" sqref="C7"/>
      <selection pane="bottomRight" activeCell="S38" sqref="S38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"/>
    </row>
    <row r="2" spans="1:19" ht="16.95" customHeight="1" x14ac:dyDescent="0.3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</row>
    <row r="3" spans="1:19" ht="14.55" customHeight="1" x14ac:dyDescent="0.3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</row>
    <row r="4" spans="1:19" ht="12.75" customHeight="1" thickBot="1" x14ac:dyDescent="0.35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2"/>
    </row>
    <row r="5" spans="1:19" ht="52.8" customHeight="1" thickBot="1" x14ac:dyDescent="0.35">
      <c r="A5" s="35" t="s">
        <v>3</v>
      </c>
      <c r="B5" s="37" t="s">
        <v>3</v>
      </c>
      <c r="C5" s="33" t="s">
        <v>4</v>
      </c>
      <c r="D5" s="33" t="s">
        <v>3</v>
      </c>
      <c r="E5" s="33" t="s">
        <v>3</v>
      </c>
      <c r="F5" s="33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6"/>
      <c r="B6" s="38"/>
      <c r="C6" s="34"/>
      <c r="D6" s="34"/>
      <c r="E6" s="34"/>
      <c r="F6" s="34"/>
      <c r="G6" s="13" t="s">
        <v>63</v>
      </c>
      <c r="H6" s="13" t="s">
        <v>63</v>
      </c>
      <c r="I6" s="13" t="s">
        <v>63</v>
      </c>
      <c r="J6" s="13" t="s">
        <v>63</v>
      </c>
      <c r="K6" s="13" t="s">
        <v>63</v>
      </c>
      <c r="L6" s="13" t="s">
        <v>63</v>
      </c>
      <c r="M6" s="13" t="s">
        <v>63</v>
      </c>
      <c r="N6" s="13" t="s">
        <v>63</v>
      </c>
      <c r="O6" s="13" t="s">
        <v>63</v>
      </c>
      <c r="P6" s="13" t="s">
        <v>63</v>
      </c>
      <c r="Q6" s="13" t="s">
        <v>63</v>
      </c>
      <c r="R6" s="13" t="s">
        <v>63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/>
      <c r="O7" s="16"/>
      <c r="P7" s="16"/>
      <c r="Q7" s="16"/>
      <c r="R7" s="16">
        <f>H7+I7+J7+L7+M7+N7+O7+P7++K7+Q7</f>
        <v>89658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0</v>
      </c>
      <c r="O8" s="16">
        <f>O7</f>
        <v>0</v>
      </c>
      <c r="P8" s="16">
        <f>P7</f>
        <v>0</v>
      </c>
      <c r="Q8" s="16">
        <f>Q7</f>
        <v>0</v>
      </c>
      <c r="R8" s="16">
        <f t="shared" ref="R8:R34" si="0">H8+I8+J8+L8+M8+N8+O8+P8++K8+Q8</f>
        <v>89658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/>
      <c r="I9" s="16"/>
      <c r="J9" s="16">
        <v>987933.54</v>
      </c>
      <c r="K9" s="16">
        <v>33355</v>
      </c>
      <c r="L9" s="16">
        <v>678406.29</v>
      </c>
      <c r="M9" s="16">
        <v>2392</v>
      </c>
      <c r="N9" s="16"/>
      <c r="O9" s="16">
        <v>3588732</v>
      </c>
      <c r="P9" s="16"/>
      <c r="Q9" s="16">
        <v>4644</v>
      </c>
      <c r="R9" s="16">
        <f t="shared" si="0"/>
        <v>5295462.83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0</v>
      </c>
      <c r="I10" s="16">
        <f>I9</f>
        <v>0</v>
      </c>
      <c r="J10" s="16">
        <f t="shared" ref="J10:Q10" si="2">J9</f>
        <v>987933.54</v>
      </c>
      <c r="K10" s="16">
        <f>K9</f>
        <v>33355</v>
      </c>
      <c r="L10" s="16">
        <f>L9</f>
        <v>678406.29</v>
      </c>
      <c r="M10" s="16">
        <f t="shared" si="2"/>
        <v>2392</v>
      </c>
      <c r="N10" s="16">
        <f t="shared" si="2"/>
        <v>0</v>
      </c>
      <c r="O10" s="16">
        <f t="shared" si="2"/>
        <v>3588732</v>
      </c>
      <c r="P10" s="16">
        <f t="shared" si="2"/>
        <v>0</v>
      </c>
      <c r="Q10" s="16">
        <f t="shared" si="2"/>
        <v>4644</v>
      </c>
      <c r="R10" s="16">
        <f t="shared" si="0"/>
        <v>5295462.83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>
        <v>26940</v>
      </c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61264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26940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61264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59837.1</v>
      </c>
      <c r="I13" s="16">
        <v>32791</v>
      </c>
      <c r="J13" s="16">
        <v>95569.600000000006</v>
      </c>
      <c r="K13" s="16">
        <v>206358.13</v>
      </c>
      <c r="L13" s="16">
        <v>54161.96</v>
      </c>
      <c r="M13" s="16">
        <v>14455.81</v>
      </c>
      <c r="N13" s="16">
        <v>84085.89</v>
      </c>
      <c r="O13" s="16">
        <v>78964.91</v>
      </c>
      <c r="P13" s="16">
        <v>158543.39000000001</v>
      </c>
      <c r="Q13" s="16">
        <v>56499.05</v>
      </c>
      <c r="R13" s="16">
        <f t="shared" si="0"/>
        <v>841266.84000000008</v>
      </c>
      <c r="S13" s="8"/>
    </row>
    <row r="14" spans="1:19" outlineLevel="1" x14ac:dyDescent="0.3">
      <c r="A14" s="3"/>
      <c r="B14" s="5"/>
      <c r="C14" s="14" t="s">
        <v>24</v>
      </c>
      <c r="D14" s="14"/>
      <c r="E14" s="14"/>
      <c r="F14" s="15" t="s">
        <v>25</v>
      </c>
      <c r="G14" s="16">
        <f>G13</f>
        <v>0</v>
      </c>
      <c r="H14" s="16">
        <f>H13</f>
        <v>59837.1</v>
      </c>
      <c r="I14" s="16">
        <f t="shared" ref="I14:Q14" si="3">I13</f>
        <v>32791</v>
      </c>
      <c r="J14" s="16">
        <f t="shared" si="3"/>
        <v>95569.600000000006</v>
      </c>
      <c r="K14" s="16">
        <f t="shared" si="3"/>
        <v>206358.13</v>
      </c>
      <c r="L14" s="16">
        <f t="shared" si="3"/>
        <v>54161.96</v>
      </c>
      <c r="M14" s="16">
        <f t="shared" si="3"/>
        <v>14455.81</v>
      </c>
      <c r="N14" s="16">
        <f t="shared" si="3"/>
        <v>84085.89</v>
      </c>
      <c r="O14" s="16">
        <f t="shared" si="3"/>
        <v>78964.91</v>
      </c>
      <c r="P14" s="16">
        <f t="shared" si="3"/>
        <v>158543.39000000001</v>
      </c>
      <c r="Q14" s="16">
        <f t="shared" si="3"/>
        <v>56499.05</v>
      </c>
      <c r="R14" s="16">
        <f t="shared" si="0"/>
        <v>841266.84000000008</v>
      </c>
      <c r="S14" s="8"/>
    </row>
    <row r="15" spans="1:19" ht="39.6" x14ac:dyDescent="0.3">
      <c r="A15" s="3"/>
      <c r="B15" s="5"/>
      <c r="C15" s="14" t="s">
        <v>30</v>
      </c>
      <c r="D15" s="14"/>
      <c r="E15" s="14"/>
      <c r="F15" s="15" t="s">
        <v>31</v>
      </c>
      <c r="G15" s="16"/>
      <c r="H15" s="16"/>
      <c r="I15" s="16"/>
      <c r="J15" s="16"/>
      <c r="K15" s="16"/>
      <c r="L15" s="16">
        <v>34718</v>
      </c>
      <c r="M15" s="16">
        <v>0</v>
      </c>
      <c r="N15" s="16">
        <v>2150</v>
      </c>
      <c r="O15" s="16">
        <v>876</v>
      </c>
      <c r="P15" s="16"/>
      <c r="Q15" s="16">
        <v>2701</v>
      </c>
      <c r="R15" s="16">
        <f t="shared" si="0"/>
        <v>40445</v>
      </c>
      <c r="S15" s="8"/>
    </row>
    <row r="16" spans="1:19" ht="39.6" outlineLevel="1" x14ac:dyDescent="0.3">
      <c r="A16" s="3"/>
      <c r="B16" s="5"/>
      <c r="C16" s="14" t="s">
        <v>32</v>
      </c>
      <c r="D16" s="14"/>
      <c r="E16" s="14"/>
      <c r="F16" s="15" t="s">
        <v>33</v>
      </c>
      <c r="G16" s="16"/>
      <c r="H16" s="16"/>
      <c r="I16" s="16">
        <f>I15</f>
        <v>0</v>
      </c>
      <c r="J16" s="16">
        <f>J15</f>
        <v>0</v>
      </c>
      <c r="K16" s="16">
        <f>K15</f>
        <v>0</v>
      </c>
      <c r="L16" s="16">
        <f>L15</f>
        <v>34718</v>
      </c>
      <c r="M16" s="16"/>
      <c r="N16" s="16">
        <f>N15</f>
        <v>2150</v>
      </c>
      <c r="O16" s="16">
        <f>O15</f>
        <v>876</v>
      </c>
      <c r="P16" s="16">
        <f>P15</f>
        <v>0</v>
      </c>
      <c r="Q16" s="16">
        <f>Q15</f>
        <v>2701</v>
      </c>
      <c r="R16" s="16">
        <f t="shared" si="0"/>
        <v>40445</v>
      </c>
      <c r="S16" s="8"/>
    </row>
    <row r="17" spans="1:20" ht="66" x14ac:dyDescent="0.3">
      <c r="A17" s="3"/>
      <c r="B17" s="5"/>
      <c r="C17" s="14" t="s">
        <v>34</v>
      </c>
      <c r="D17" s="14"/>
      <c r="E17" s="14"/>
      <c r="F17" s="15" t="s">
        <v>35</v>
      </c>
      <c r="G17" s="16"/>
      <c r="H17" s="16">
        <v>0</v>
      </c>
      <c r="I17" s="16"/>
      <c r="J17" s="16"/>
      <c r="K17" s="16"/>
      <c r="L17" s="16"/>
      <c r="M17" s="16">
        <v>77</v>
      </c>
      <c r="N17" s="16"/>
      <c r="O17" s="16"/>
      <c r="P17" s="16"/>
      <c r="Q17" s="16"/>
      <c r="R17" s="16">
        <f t="shared" si="0"/>
        <v>77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>
        <f>G17</f>
        <v>0</v>
      </c>
      <c r="H18" s="16">
        <v>0</v>
      </c>
      <c r="I18" s="16">
        <f>I17</f>
        <v>0</v>
      </c>
      <c r="J18" s="16">
        <f>J17</f>
        <v>0</v>
      </c>
      <c r="K18" s="16">
        <f>K17</f>
        <v>0</v>
      </c>
      <c r="L18" s="16">
        <f>L17</f>
        <v>0</v>
      </c>
      <c r="M18" s="16">
        <f>M17</f>
        <v>77</v>
      </c>
      <c r="N18" s="16">
        <f>N17</f>
        <v>0</v>
      </c>
      <c r="O18" s="16">
        <v>0</v>
      </c>
      <c r="P18" s="16">
        <f>P17</f>
        <v>0</v>
      </c>
      <c r="Q18" s="16">
        <v>0</v>
      </c>
      <c r="R18" s="16">
        <f t="shared" si="0"/>
        <v>77</v>
      </c>
      <c r="S18" s="8"/>
    </row>
    <row r="19" spans="1:20" ht="26.4" x14ac:dyDescent="0.3">
      <c r="A19" s="3"/>
      <c r="B19" s="5"/>
      <c r="C19" s="14" t="s">
        <v>36</v>
      </c>
      <c r="D19" s="14"/>
      <c r="E19" s="14"/>
      <c r="F19" s="15" t="s">
        <v>37</v>
      </c>
      <c r="G19" s="16">
        <v>0</v>
      </c>
      <c r="H19" s="16">
        <v>1942</v>
      </c>
      <c r="I19" s="16">
        <v>364</v>
      </c>
      <c r="J19" s="16">
        <v>2226</v>
      </c>
      <c r="K19" s="16"/>
      <c r="L19" s="16">
        <v>12977.64</v>
      </c>
      <c r="M19" s="16">
        <v>417</v>
      </c>
      <c r="N19" s="16"/>
      <c r="O19" s="16">
        <v>1449</v>
      </c>
      <c r="P19" s="16">
        <v>2913</v>
      </c>
      <c r="Q19" s="16">
        <v>7338.64</v>
      </c>
      <c r="R19" s="16">
        <f t="shared" si="0"/>
        <v>29627.279999999999</v>
      </c>
      <c r="S19" s="8"/>
    </row>
    <row r="20" spans="1:20" ht="26.4" outlineLevel="1" x14ac:dyDescent="0.3">
      <c r="A20" s="3"/>
      <c r="B20" s="5"/>
      <c r="C20" s="14" t="s">
        <v>38</v>
      </c>
      <c r="D20" s="14"/>
      <c r="E20" s="14"/>
      <c r="F20" s="15" t="s">
        <v>39</v>
      </c>
      <c r="G20" s="16">
        <v>0</v>
      </c>
      <c r="H20" s="16">
        <f t="shared" ref="H20:Q20" si="4">H19</f>
        <v>1942</v>
      </c>
      <c r="I20" s="16">
        <f t="shared" si="4"/>
        <v>364</v>
      </c>
      <c r="J20" s="16">
        <f t="shared" si="4"/>
        <v>2226</v>
      </c>
      <c r="K20" s="16">
        <f t="shared" si="4"/>
        <v>0</v>
      </c>
      <c r="L20" s="16">
        <f t="shared" si="4"/>
        <v>12977.64</v>
      </c>
      <c r="M20" s="16">
        <f t="shared" si="4"/>
        <v>417</v>
      </c>
      <c r="N20" s="16">
        <f t="shared" si="4"/>
        <v>0</v>
      </c>
      <c r="O20" s="16">
        <f t="shared" si="4"/>
        <v>1449</v>
      </c>
      <c r="P20" s="16">
        <f t="shared" si="4"/>
        <v>2913</v>
      </c>
      <c r="Q20" s="16">
        <f t="shared" si="4"/>
        <v>7338.64</v>
      </c>
      <c r="R20" s="16">
        <f t="shared" si="0"/>
        <v>29627.279999999999</v>
      </c>
      <c r="S20" s="8"/>
    </row>
    <row r="21" spans="1:20" x14ac:dyDescent="0.3">
      <c r="A21" s="3"/>
      <c r="B21" s="5"/>
      <c r="C21" s="14" t="s">
        <v>40</v>
      </c>
      <c r="D21" s="14"/>
      <c r="E21" s="14"/>
      <c r="F21" s="15" t="s">
        <v>41</v>
      </c>
      <c r="G21" s="16">
        <v>0</v>
      </c>
      <c r="H21" s="16">
        <f>H22</f>
        <v>0</v>
      </c>
      <c r="I21" s="16">
        <v>0</v>
      </c>
      <c r="J21" s="16">
        <v>0</v>
      </c>
      <c r="K21" s="16">
        <v>0</v>
      </c>
      <c r="L21" s="16">
        <v>0</v>
      </c>
      <c r="M21" s="16">
        <v>1800</v>
      </c>
      <c r="N21" s="16">
        <v>0</v>
      </c>
      <c r="O21" s="16">
        <v>0</v>
      </c>
      <c r="P21" s="16">
        <v>0</v>
      </c>
      <c r="Q21" s="16">
        <v>0</v>
      </c>
      <c r="R21" s="16">
        <f t="shared" si="0"/>
        <v>1800</v>
      </c>
      <c r="S21" s="8"/>
    </row>
    <row r="22" spans="1:20" outlineLevel="1" x14ac:dyDescent="0.3">
      <c r="A22" s="3"/>
      <c r="B22" s="5"/>
      <c r="C22" s="14" t="s">
        <v>42</v>
      </c>
      <c r="D22" s="14"/>
      <c r="E22" s="14"/>
      <c r="F22" s="15" t="s">
        <v>43</v>
      </c>
      <c r="G22" s="16">
        <v>0</v>
      </c>
      <c r="H22" s="16"/>
      <c r="I22" s="16">
        <v>0</v>
      </c>
      <c r="J22" s="16">
        <v>0</v>
      </c>
      <c r="K22" s="16">
        <v>0</v>
      </c>
      <c r="L22" s="16">
        <v>0</v>
      </c>
      <c r="M22" s="16">
        <f>M21</f>
        <v>1800</v>
      </c>
      <c r="N22" s="16">
        <v>0</v>
      </c>
      <c r="O22" s="16">
        <v>0</v>
      </c>
      <c r="P22" s="16">
        <v>0</v>
      </c>
      <c r="Q22" s="16">
        <v>0</v>
      </c>
      <c r="R22" s="16">
        <f t="shared" si="0"/>
        <v>1800</v>
      </c>
      <c r="S22" s="8"/>
    </row>
    <row r="23" spans="1:20" ht="52.8" x14ac:dyDescent="0.3">
      <c r="A23" s="3"/>
      <c r="B23" s="5"/>
      <c r="C23" s="14" t="s">
        <v>44</v>
      </c>
      <c r="D23" s="14"/>
      <c r="E23" s="14"/>
      <c r="F23" s="15" t="s">
        <v>45</v>
      </c>
      <c r="G23" s="16">
        <v>0</v>
      </c>
      <c r="H23" s="16"/>
      <c r="I23" s="16"/>
      <c r="J23" s="16">
        <v>1951</v>
      </c>
      <c r="K23" s="16">
        <v>16913</v>
      </c>
      <c r="L23" s="16"/>
      <c r="M23" s="16"/>
      <c r="N23" s="16"/>
      <c r="O23" s="16">
        <v>10333</v>
      </c>
      <c r="P23" s="16">
        <v>3724</v>
      </c>
      <c r="Q23" s="16"/>
      <c r="R23" s="16">
        <f t="shared" si="0"/>
        <v>32921</v>
      </c>
      <c r="S23" s="8"/>
    </row>
    <row r="24" spans="1:20" outlineLevel="1" x14ac:dyDescent="0.3">
      <c r="A24" s="3"/>
      <c r="B24" s="5"/>
      <c r="C24" s="14"/>
      <c r="D24" s="14"/>
      <c r="E24" s="14"/>
      <c r="F24" s="15" t="s">
        <v>46</v>
      </c>
      <c r="G24" s="16">
        <v>0</v>
      </c>
      <c r="H24" s="16">
        <f t="shared" ref="H24:O24" si="5">H23</f>
        <v>0</v>
      </c>
      <c r="I24" s="16">
        <f t="shared" si="5"/>
        <v>0</v>
      </c>
      <c r="J24" s="16">
        <f t="shared" si="5"/>
        <v>1951</v>
      </c>
      <c r="K24" s="16">
        <f t="shared" si="5"/>
        <v>16913</v>
      </c>
      <c r="L24" s="16">
        <f t="shared" si="5"/>
        <v>0</v>
      </c>
      <c r="M24" s="16">
        <f t="shared" si="5"/>
        <v>0</v>
      </c>
      <c r="N24" s="16">
        <f t="shared" si="5"/>
        <v>0</v>
      </c>
      <c r="O24" s="16">
        <f t="shared" si="5"/>
        <v>10333</v>
      </c>
      <c r="P24" s="16">
        <f>P23</f>
        <v>3724</v>
      </c>
      <c r="Q24" s="16">
        <f>Q23</f>
        <v>0</v>
      </c>
      <c r="R24" s="16">
        <f t="shared" si="0"/>
        <v>32921</v>
      </c>
      <c r="S24" s="8"/>
    </row>
    <row r="25" spans="1:20" ht="52.8" x14ac:dyDescent="0.3">
      <c r="A25" s="3"/>
      <c r="B25" s="5"/>
      <c r="C25" s="14" t="s">
        <v>47</v>
      </c>
      <c r="D25" s="14"/>
      <c r="E25" s="14"/>
      <c r="F25" s="15" t="s">
        <v>48</v>
      </c>
      <c r="G25" s="16">
        <v>0</v>
      </c>
      <c r="H25" s="16">
        <v>73485.17</v>
      </c>
      <c r="I25" s="16">
        <v>117027.64</v>
      </c>
      <c r="J25" s="16">
        <v>213608.36</v>
      </c>
      <c r="K25" s="16">
        <v>201254.41</v>
      </c>
      <c r="L25" s="16">
        <v>169640.92</v>
      </c>
      <c r="M25" s="16">
        <v>60722.25</v>
      </c>
      <c r="N25" s="16">
        <v>79314.11</v>
      </c>
      <c r="O25" s="16">
        <v>226209.95</v>
      </c>
      <c r="P25" s="16">
        <v>105399.65</v>
      </c>
      <c r="Q25" s="16">
        <v>268988.34999999998</v>
      </c>
      <c r="R25" s="16">
        <f t="shared" si="0"/>
        <v>1515650.81</v>
      </c>
      <c r="S25" s="8"/>
    </row>
    <row r="26" spans="1:20" outlineLevel="1" x14ac:dyDescent="0.3">
      <c r="A26" s="3"/>
      <c r="B26" s="5"/>
      <c r="C26" s="14" t="s">
        <v>49</v>
      </c>
      <c r="D26" s="14"/>
      <c r="E26" s="14"/>
      <c r="F26" s="15" t="s">
        <v>50</v>
      </c>
      <c r="G26" s="16">
        <v>0</v>
      </c>
      <c r="H26" s="16">
        <f>H25</f>
        <v>73485.17</v>
      </c>
      <c r="I26" s="16">
        <f>I25</f>
        <v>117027.64</v>
      </c>
      <c r="J26" s="16">
        <f>J25</f>
        <v>213608.36</v>
      </c>
      <c r="K26" s="16">
        <f t="shared" ref="K26" si="6">K25</f>
        <v>201254.41</v>
      </c>
      <c r="L26" s="16">
        <f t="shared" ref="L26:P26" si="7">L25</f>
        <v>169640.92</v>
      </c>
      <c r="M26" s="16">
        <f t="shared" si="7"/>
        <v>60722.25</v>
      </c>
      <c r="N26" s="16">
        <f t="shared" si="7"/>
        <v>79314.11</v>
      </c>
      <c r="O26" s="16">
        <f t="shared" si="7"/>
        <v>226209.95</v>
      </c>
      <c r="P26" s="16">
        <f t="shared" si="7"/>
        <v>105399.65</v>
      </c>
      <c r="Q26" s="16">
        <f>Q25</f>
        <v>268988.34999999998</v>
      </c>
      <c r="R26" s="16">
        <f t="shared" si="0"/>
        <v>1515650.81</v>
      </c>
      <c r="S26" s="8"/>
      <c r="T26" s="6"/>
    </row>
    <row r="27" spans="1:20" x14ac:dyDescent="0.3">
      <c r="A27" s="3"/>
      <c r="B27" s="5"/>
      <c r="C27" s="14" t="s">
        <v>51</v>
      </c>
      <c r="D27" s="14"/>
      <c r="E27" s="14"/>
      <c r="F27" s="15" t="s">
        <v>60</v>
      </c>
      <c r="G27" s="16">
        <v>0</v>
      </c>
      <c r="H27" s="16">
        <v>110339.5</v>
      </c>
      <c r="I27" s="16">
        <v>200720.21</v>
      </c>
      <c r="J27" s="16">
        <v>540033.15</v>
      </c>
      <c r="K27" s="16">
        <v>349802.63</v>
      </c>
      <c r="L27" s="16">
        <v>301074.84999999998</v>
      </c>
      <c r="M27" s="16">
        <v>82966.58</v>
      </c>
      <c r="N27" s="16">
        <v>195713.38</v>
      </c>
      <c r="O27" s="16">
        <v>230295.5</v>
      </c>
      <c r="P27" s="16">
        <v>117634.68</v>
      </c>
      <c r="Q27" s="16">
        <v>471345.08</v>
      </c>
      <c r="R27" s="16">
        <f t="shared" si="0"/>
        <v>2599925.56</v>
      </c>
      <c r="S27" s="8"/>
      <c r="T27" s="6"/>
    </row>
    <row r="28" spans="1:20" outlineLevel="1" x14ac:dyDescent="0.3">
      <c r="A28" s="3"/>
      <c r="B28" s="5"/>
      <c r="C28" s="14" t="s">
        <v>52</v>
      </c>
      <c r="D28" s="14"/>
      <c r="E28" s="14"/>
      <c r="F28" s="15" t="s">
        <v>53</v>
      </c>
      <c r="G28" s="16">
        <v>0</v>
      </c>
      <c r="H28" s="16">
        <f>H27</f>
        <v>110339.5</v>
      </c>
      <c r="I28" s="16">
        <f t="shared" ref="I28:Q28" si="8">I27</f>
        <v>200720.21</v>
      </c>
      <c r="J28" s="16">
        <f t="shared" si="8"/>
        <v>540033.15</v>
      </c>
      <c r="K28" s="16">
        <f t="shared" si="8"/>
        <v>349802.63</v>
      </c>
      <c r="L28" s="16">
        <f t="shared" si="8"/>
        <v>301074.84999999998</v>
      </c>
      <c r="M28" s="16">
        <f t="shared" si="8"/>
        <v>82966.58</v>
      </c>
      <c r="N28" s="16">
        <f t="shared" si="8"/>
        <v>195713.38</v>
      </c>
      <c r="O28" s="16">
        <f t="shared" si="8"/>
        <v>230295.5</v>
      </c>
      <c r="P28" s="16">
        <f t="shared" si="8"/>
        <v>117634.68</v>
      </c>
      <c r="Q28" s="16">
        <f t="shared" si="8"/>
        <v>471345.08</v>
      </c>
      <c r="R28" s="16">
        <f t="shared" si="0"/>
        <v>2599925.56</v>
      </c>
      <c r="S28" s="8"/>
      <c r="T28" s="6"/>
    </row>
    <row r="29" spans="1:20" ht="52.8" x14ac:dyDescent="0.3">
      <c r="A29" s="3"/>
      <c r="B29" s="5"/>
      <c r="C29" s="14" t="s">
        <v>54</v>
      </c>
      <c r="D29" s="14"/>
      <c r="E29" s="14"/>
      <c r="F29" s="15" t="s">
        <v>55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433953</v>
      </c>
      <c r="M29" s="16">
        <v>0</v>
      </c>
      <c r="N29" s="16"/>
      <c r="O29" s="16">
        <v>72922</v>
      </c>
      <c r="P29" s="16">
        <v>85257.88</v>
      </c>
      <c r="Q29" s="16">
        <v>0</v>
      </c>
      <c r="R29" s="16">
        <f t="shared" si="0"/>
        <v>592132.88</v>
      </c>
      <c r="S29" s="8"/>
      <c r="T29" s="6"/>
    </row>
    <row r="30" spans="1:20" outlineLevel="1" x14ac:dyDescent="0.3">
      <c r="A30" s="3"/>
      <c r="B30" s="5"/>
      <c r="C30" s="14" t="s">
        <v>56</v>
      </c>
      <c r="D30" s="14"/>
      <c r="E30" s="14"/>
      <c r="F30" s="15" t="s">
        <v>57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f>L29</f>
        <v>433953</v>
      </c>
      <c r="M30" s="16">
        <v>0</v>
      </c>
      <c r="N30" s="16">
        <f>N29</f>
        <v>0</v>
      </c>
      <c r="O30" s="16">
        <f>O29</f>
        <v>72922</v>
      </c>
      <c r="P30" s="16">
        <f>P29</f>
        <v>85257.88</v>
      </c>
      <c r="Q30" s="16">
        <v>0</v>
      </c>
      <c r="R30" s="16">
        <f t="shared" si="0"/>
        <v>592132.88</v>
      </c>
      <c r="S30" s="8"/>
      <c r="T30" s="6"/>
    </row>
    <row r="31" spans="1:20" ht="52.8" x14ac:dyDescent="0.3">
      <c r="A31" s="3"/>
      <c r="B31" s="5"/>
      <c r="C31" s="14" t="s">
        <v>58</v>
      </c>
      <c r="D31" s="14"/>
      <c r="E31" s="14"/>
      <c r="F31" s="15" t="s">
        <v>59</v>
      </c>
      <c r="G31" s="16">
        <v>0</v>
      </c>
      <c r="H31" s="16">
        <v>135567.15</v>
      </c>
      <c r="I31" s="16">
        <v>211031.2</v>
      </c>
      <c r="J31" s="16">
        <v>212654.58</v>
      </c>
      <c r="K31" s="16">
        <v>395161.96</v>
      </c>
      <c r="L31" s="16">
        <v>419424.72</v>
      </c>
      <c r="M31" s="16">
        <v>375453.02</v>
      </c>
      <c r="N31" s="16">
        <v>171397.24</v>
      </c>
      <c r="O31" s="16">
        <v>182084.84</v>
      </c>
      <c r="P31" s="16">
        <v>357302.47</v>
      </c>
      <c r="Q31" s="16">
        <v>285960.98</v>
      </c>
      <c r="R31" s="16">
        <f t="shared" si="0"/>
        <v>2746038.16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135567.15</v>
      </c>
      <c r="I32" s="16">
        <f t="shared" ref="I32:Q32" si="9">I31</f>
        <v>211031.2</v>
      </c>
      <c r="J32" s="16">
        <f t="shared" si="9"/>
        <v>212654.58</v>
      </c>
      <c r="K32" s="16">
        <f t="shared" si="9"/>
        <v>395161.96</v>
      </c>
      <c r="L32" s="16">
        <f t="shared" si="9"/>
        <v>419424.72</v>
      </c>
      <c r="M32" s="16">
        <f t="shared" si="9"/>
        <v>375453.02</v>
      </c>
      <c r="N32" s="16">
        <f t="shared" si="9"/>
        <v>171397.24</v>
      </c>
      <c r="O32" s="16">
        <f t="shared" si="9"/>
        <v>182084.84</v>
      </c>
      <c r="P32" s="16">
        <f t="shared" si="9"/>
        <v>357302.47</v>
      </c>
      <c r="Q32" s="16">
        <f t="shared" si="9"/>
        <v>285960.98</v>
      </c>
      <c r="R32" s="16">
        <f t="shared" si="0"/>
        <v>2746038.16</v>
      </c>
      <c r="S32" s="8"/>
      <c r="T32" s="6"/>
    </row>
    <row r="33" spans="1:20" ht="15" outlineLevel="1" thickBot="1" x14ac:dyDescent="0.35">
      <c r="A33" s="3"/>
      <c r="B33" s="20"/>
      <c r="C33" s="14" t="s">
        <v>61</v>
      </c>
      <c r="D33" s="14"/>
      <c r="E33" s="14"/>
      <c r="F33" s="15" t="s">
        <v>62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f t="shared" si="0"/>
        <v>0</v>
      </c>
      <c r="S33" s="8"/>
      <c r="T33" s="6"/>
    </row>
    <row r="34" spans="1:20" ht="13.5" customHeight="1" x14ac:dyDescent="0.3">
      <c r="A34" s="4"/>
      <c r="B34" s="4"/>
      <c r="C34" s="17"/>
      <c r="D34" s="17"/>
      <c r="E34" s="17"/>
      <c r="F34" s="18" t="s">
        <v>17</v>
      </c>
      <c r="G34" s="19">
        <f>G13+G19+G25+G27+G31+G11+G15+G21+G23+G33+G9</f>
        <v>0</v>
      </c>
      <c r="H34" s="19">
        <f>H13+H19+H25+H27+H31+H11+H15+H21+H23+H33+H10</f>
        <v>408110.92</v>
      </c>
      <c r="I34" s="19">
        <f>I13+I19+I25+I27+I31+I10+I23+I15+I17</f>
        <v>561934.05000000005</v>
      </c>
      <c r="J34" s="19">
        <f>J13+J19+J25+J27+J31+J16+J11+J9+J7+J23+J17</f>
        <v>2177958.23</v>
      </c>
      <c r="K34" s="19">
        <f>K13+K19+K25+K27+K31+K15+K10+K23+K17+K11</f>
        <v>1202845.1300000001</v>
      </c>
      <c r="L34" s="19">
        <f>L13+L19+L25+L27+L31+L29+L17+L11+L9+L24+L15</f>
        <v>2104357.38</v>
      </c>
      <c r="M34" s="19">
        <f>M13+M19+M25+M27+M31+M9+M11+M21+M24+M17</f>
        <v>538283.66</v>
      </c>
      <c r="N34" s="19">
        <f>N13+N19+N25+N27+N31+N9+N7+N23+N29+N17+N15+N11</f>
        <v>532660.62</v>
      </c>
      <c r="O34" s="19">
        <f>O13+O19+O25+O27+O31+O29+O15+O9+O7+O23</f>
        <v>4391867.2</v>
      </c>
      <c r="P34" s="19">
        <f>P13+P19+P25+P27+P31+P29+P9+P7+P17+P15+P23+P11</f>
        <v>830775.07</v>
      </c>
      <c r="Q34" s="19">
        <f>Q13+Q19+Q25+Q27+Q31+Q15+Q9+Q24+Q17+Q7</f>
        <v>1097477.1000000001</v>
      </c>
      <c r="R34" s="40">
        <f t="shared" si="0"/>
        <v>13846269.360000001</v>
      </c>
      <c r="S34" s="39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4"/>
      <c r="S35" s="2"/>
      <c r="T35" s="6"/>
    </row>
    <row r="36" spans="1:20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2"/>
      <c r="T36" s="6"/>
    </row>
    <row r="37" spans="1:20" x14ac:dyDescent="0.3">
      <c r="R37" s="21"/>
      <c r="T37" s="7"/>
    </row>
    <row r="38" spans="1:20" x14ac:dyDescent="0.3">
      <c r="S38" s="21"/>
      <c r="T38" s="8"/>
    </row>
  </sheetData>
  <mergeCells count="11">
    <mergeCell ref="A36:R36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2021-12-16T08:52:10Z</cp:lastPrinted>
  <dcterms:created xsi:type="dcterms:W3CDTF">2021-01-29T07:32:03Z</dcterms:created>
  <dcterms:modified xsi:type="dcterms:W3CDTF">2022-03-21T02:53:51Z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