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BE2748D9-AB97-4ED6-844D-96429EB9352A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O12" i="2" l="1"/>
  <c r="R11" i="2"/>
  <c r="R7" i="2"/>
  <c r="O34" i="2"/>
  <c r="I26" i="2" l="1"/>
  <c r="O8" i="2" l="1"/>
  <c r="I10" i="2" l="1"/>
  <c r="P32" i="2" l="1"/>
  <c r="P28" i="2"/>
  <c r="P26" i="2"/>
  <c r="P24" i="2"/>
  <c r="P20" i="2"/>
  <c r="P18" i="2"/>
  <c r="P16" i="2"/>
  <c r="P14" i="2"/>
  <c r="P10" i="2"/>
  <c r="I34" i="2"/>
  <c r="I18" i="2"/>
  <c r="H10" i="2"/>
  <c r="H34" i="2" s="1"/>
  <c r="G10" i="2"/>
  <c r="R29" i="2" l="1"/>
  <c r="R9" i="2"/>
  <c r="O24" i="2"/>
  <c r="G34" i="2" l="1"/>
  <c r="R13" i="2"/>
  <c r="G14" i="2"/>
  <c r="Q16" i="2" l="1"/>
  <c r="Q8" i="2"/>
  <c r="O20" i="2"/>
  <c r="O18" i="2"/>
  <c r="O16" i="2"/>
  <c r="N16" i="2"/>
  <c r="J18" i="2"/>
  <c r="J16" i="2"/>
  <c r="J34" i="2" s="1"/>
  <c r="M34" i="2"/>
  <c r="M20" i="2"/>
  <c r="M18" i="2"/>
  <c r="M16" i="2"/>
  <c r="M12" i="2"/>
  <c r="L22" i="2"/>
  <c r="L18" i="2"/>
  <c r="L12" i="2"/>
  <c r="K18" i="2"/>
  <c r="K16" i="2"/>
  <c r="J24" i="2"/>
  <c r="J8" i="2"/>
  <c r="H24" i="2"/>
  <c r="I16" i="2"/>
  <c r="H21" i="2"/>
  <c r="H12" i="2"/>
  <c r="Q26" i="2" l="1"/>
  <c r="O30" i="2"/>
  <c r="N34" i="2"/>
  <c r="N30" i="2"/>
  <c r="N24" i="2"/>
  <c r="M30" i="2"/>
  <c r="M24" i="2"/>
  <c r="L24" i="2"/>
  <c r="L34" i="2" s="1"/>
  <c r="K30" i="2"/>
  <c r="K24" i="2"/>
  <c r="K34" i="2" s="1"/>
  <c r="K10" i="2"/>
  <c r="J26" i="2" l="1"/>
  <c r="R17" i="2" l="1"/>
  <c r="G18" i="2"/>
  <c r="N8" i="2"/>
  <c r="K20" i="2"/>
  <c r="R18" i="2" l="1"/>
  <c r="H28" i="2" l="1"/>
  <c r="I24" i="2"/>
  <c r="J12" i="2"/>
  <c r="L10" i="2"/>
  <c r="J10" i="2"/>
  <c r="M10" i="2"/>
  <c r="O10" i="2"/>
  <c r="N10" i="2"/>
  <c r="Q10" i="2"/>
  <c r="P34" i="2"/>
  <c r="M8" i="2"/>
  <c r="R10" i="2" l="1"/>
  <c r="H26" i="2"/>
  <c r="K26" i="2"/>
  <c r="L26" i="2"/>
  <c r="M26" i="2"/>
  <c r="N26" i="2"/>
  <c r="O26" i="2"/>
  <c r="R27" i="2"/>
  <c r="I28" i="2"/>
  <c r="J28" i="2"/>
  <c r="K28" i="2"/>
  <c r="L28" i="2"/>
  <c r="M28" i="2"/>
  <c r="N28" i="2"/>
  <c r="O28" i="2"/>
  <c r="Q28" i="2"/>
  <c r="R30" i="2"/>
  <c r="R31" i="2"/>
  <c r="H32" i="2"/>
  <c r="I32" i="2"/>
  <c r="J32" i="2"/>
  <c r="K32" i="2"/>
  <c r="L32" i="2"/>
  <c r="M32" i="2"/>
  <c r="N32" i="2"/>
  <c r="O32" i="2"/>
  <c r="Q32" i="2"/>
  <c r="Q24" i="2"/>
  <c r="Q34" i="2" s="1"/>
  <c r="R25" i="2"/>
  <c r="R23" i="2"/>
  <c r="R22" i="2"/>
  <c r="R21" i="2"/>
  <c r="N20" i="2"/>
  <c r="Q20" i="2"/>
  <c r="L20" i="2"/>
  <c r="J20" i="2"/>
  <c r="I20" i="2"/>
  <c r="H20" i="2"/>
  <c r="R19" i="2"/>
  <c r="R16" i="2"/>
  <c r="R15" i="2"/>
  <c r="Q14" i="2"/>
  <c r="O14" i="2"/>
  <c r="N14" i="2"/>
  <c r="M14" i="2"/>
  <c r="L14" i="2"/>
  <c r="K14" i="2"/>
  <c r="J14" i="2"/>
  <c r="I14" i="2"/>
  <c r="H14" i="2"/>
  <c r="R12" i="2"/>
  <c r="R34" i="2" s="1"/>
  <c r="R8" i="2"/>
  <c r="R14" i="2" l="1"/>
  <c r="R24" i="2"/>
  <c r="R28" i="2"/>
  <c r="R32" i="2"/>
  <c r="R26" i="2"/>
  <c r="R20" i="2"/>
</calcChain>
</file>

<file path=xl/sharedStrings.xml><?xml version="1.0" encoding="utf-8"?>
<sst xmlns="http://schemas.openxmlformats.org/spreadsheetml/2006/main" count="87" uniqueCount="64">
  <si>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</si>
  <si>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</si>
  <si>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</si>
  <si>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</si>
  <si>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</si>
  <si>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</si>
  <si>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</si>
  <si>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</si>
  <si>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</si>
  <si>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</si>
  <si>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</si>
  <si>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</si>
  <si>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</si>
  <si>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</si>
  <si>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</si>
  <si>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</si>
  <si>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</si>
  <si>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</si>
  <si>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</si>
  <si>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</si>
  <si>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</si>
  <si>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</si>
  <si>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</si>
  <si>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</si>
  <si>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</si>
  <si>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</si>
  <si>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</si>
  <si>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</si>
  <si>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</si>
  <si>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</si>
  <si>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</si>
  <si>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</si>
  <si>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</si>
  <si>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</si>
  <si>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</si>
  <si>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</si>
  <si>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</si>
  <si>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</si>
  <si>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</si>
  <si>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</si>
  <si>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</si>
  <si>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</si>
  <si>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</si>
  <si>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</si>
  <si>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</si>
  <si>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</si>
  <si>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</si>
  <si>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</si>
  <si>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</si>
  <si>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</si>
  <si>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</si>
  <si>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</si>
  <si>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</si>
  <si>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</si>
  <si>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</si>
  <si>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</si>
  <si>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</si>
  <si>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</si>
  <si>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</si>
  <si>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</si>
  <si>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</si>
  <si>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</si>
  <si>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</si>
  <si>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01-01-2022
01-02-2022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</si>
</sst>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4" fontId="1" fillId="0" borderId="1" xfId="19" applyNumberFormat="1" applyBorder="1" applyProtection="1">
      <alignment shrinkToFi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showZeros="0" tabSelected="1" topLeftCell="C1" zoomScale="86" zoomScaleNormal="86" workbookViewId="0">
      <pane xSplit="4" ySplit="6" topLeftCell="I7" activePane="bottomRight" state="frozen"/>
      <selection activeCell="C1" sqref="C1"/>
      <selection pane="topRight" activeCell="G1" sqref="G1"/>
      <selection pane="bottomLeft" activeCell="C7" sqref="C7"/>
      <selection pane="bottomRight" activeCell="P37" sqref="P37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1" width="17.77734375" style="1" customWidth="1"/>
    <col min="12" max="12" width="15.33203125" style="1" customWidth="1"/>
    <col min="13" max="13" width="15.77734375" style="1" customWidth="1"/>
    <col min="14" max="14" width="17.33203125" style="1" customWidth="1"/>
    <col min="15" max="15" width="17.21875" style="1" customWidth="1"/>
    <col min="16" max="16" width="17.664062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6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"/>
    </row>
    <row r="2" spans="1:19" ht="16.95" customHeight="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2"/>
    </row>
    <row r="3" spans="1:19" ht="14.55" customHeight="1" x14ac:dyDescent="0.3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2"/>
    </row>
    <row r="4" spans="1:19" ht="12.75" customHeight="1" thickBot="1" x14ac:dyDescent="0.35">
      <c r="A4" s="38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2"/>
    </row>
    <row r="5" spans="1:19" ht="52.8" customHeight="1" thickBot="1" x14ac:dyDescent="0.35">
      <c r="A5" s="27" t="s">
        <v>3</v>
      </c>
      <c r="B5" s="29" t="s">
        <v>3</v>
      </c>
      <c r="C5" s="31" t="s">
        <v>4</v>
      </c>
      <c r="D5" s="31" t="s">
        <v>3</v>
      </c>
      <c r="E5" s="31" t="s">
        <v>3</v>
      </c>
      <c r="F5" s="31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25" t="s">
        <v>15</v>
      </c>
      <c r="Q5" s="13" t="s">
        <v>16</v>
      </c>
      <c r="R5" s="13" t="s">
        <v>17</v>
      </c>
      <c r="S5" s="9"/>
    </row>
    <row r="6" spans="1:19" ht="27" thickBot="1" x14ac:dyDescent="0.35">
      <c r="A6" s="28"/>
      <c r="B6" s="30"/>
      <c r="C6" s="32"/>
      <c r="D6" s="32"/>
      <c r="E6" s="32"/>
      <c r="F6" s="32"/>
      <c r="G6" s="14" t="s">
        <v>63</v>
      </c>
      <c r="H6" s="14" t="s">
        <v>63</v>
      </c>
      <c r="I6" s="14" t="s">
        <v>63</v>
      </c>
      <c r="J6" s="14" t="s">
        <v>63</v>
      </c>
      <c r="K6" s="14" t="s">
        <v>63</v>
      </c>
      <c r="L6" s="14" t="s">
        <v>63</v>
      </c>
      <c r="M6" s="14" t="s">
        <v>63</v>
      </c>
      <c r="N6" s="14" t="s">
        <v>63</v>
      </c>
      <c r="O6" s="14" t="s">
        <v>63</v>
      </c>
      <c r="P6" s="14" t="s">
        <v>63</v>
      </c>
      <c r="Q6" s="14" t="s">
        <v>63</v>
      </c>
      <c r="R6" s="14" t="s">
        <v>63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>
        <v>0</v>
      </c>
      <c r="I7" s="17">
        <v>0</v>
      </c>
      <c r="J7" s="17">
        <v>89658</v>
      </c>
      <c r="K7" s="17">
        <v>0</v>
      </c>
      <c r="L7" s="17">
        <v>0</v>
      </c>
      <c r="M7" s="17"/>
      <c r="N7" s="17"/>
      <c r="O7" s="17"/>
      <c r="P7" s="17">
        <v>0</v>
      </c>
      <c r="Q7" s="17">
        <v>418780.15999999997</v>
      </c>
      <c r="R7" s="17">
        <f>H7+I7+J7+K7+L7+M7+N7+O7+P7+Q7</f>
        <v>508438.16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>
        <v>0</v>
      </c>
      <c r="I8" s="17">
        <v>0</v>
      </c>
      <c r="J8" s="17">
        <f>J7</f>
        <v>89658</v>
      </c>
      <c r="K8" s="17">
        <v>0</v>
      </c>
      <c r="L8" s="17">
        <v>0</v>
      </c>
      <c r="M8" s="17">
        <f>M7</f>
        <v>0</v>
      </c>
      <c r="N8" s="17">
        <f>N7</f>
        <v>0</v>
      </c>
      <c r="O8" s="17">
        <f>O7</f>
        <v>0</v>
      </c>
      <c r="P8" s="17">
        <v>0</v>
      </c>
      <c r="Q8" s="17">
        <f>Q7</f>
        <v>418780.15999999997</v>
      </c>
      <c r="R8" s="17">
        <f>H8+I8+J8+K8+L8+M8+N8+O8+P8+Q8</f>
        <v>508438.16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/>
      <c r="I9" s="17"/>
      <c r="J9" s="17">
        <v>996222.4</v>
      </c>
      <c r="K9" s="17">
        <v>708305.69</v>
      </c>
      <c r="L9" s="17">
        <v>2392</v>
      </c>
      <c r="M9" s="17"/>
      <c r="N9" s="17">
        <v>2714237</v>
      </c>
      <c r="O9" s="17"/>
      <c r="P9" s="17">
        <v>1666</v>
      </c>
      <c r="Q9" s="17"/>
      <c r="R9" s="17">
        <f>H9+I9+J9+K9+L9+M9+N9+O9+P9+Q9+G9</f>
        <v>4422823.09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0</v>
      </c>
      <c r="H10" s="17">
        <f t="shared" si="0"/>
        <v>0</v>
      </c>
      <c r="I10" s="17">
        <f>I9</f>
        <v>0</v>
      </c>
      <c r="J10" s="17">
        <f t="shared" ref="J10:Q10" si="1">J9</f>
        <v>996222.4</v>
      </c>
      <c r="K10" s="17">
        <f>K9</f>
        <v>708305.69</v>
      </c>
      <c r="L10" s="17">
        <f t="shared" si="1"/>
        <v>2392</v>
      </c>
      <c r="M10" s="17">
        <f t="shared" si="1"/>
        <v>0</v>
      </c>
      <c r="N10" s="17">
        <f t="shared" si="1"/>
        <v>2714237</v>
      </c>
      <c r="O10" s="17">
        <f t="shared" si="1"/>
        <v>0</v>
      </c>
      <c r="P10" s="17">
        <f>P9</f>
        <v>1666</v>
      </c>
      <c r="Q10" s="17">
        <f t="shared" si="1"/>
        <v>0</v>
      </c>
      <c r="R10" s="17">
        <f>H10+I10+J10+K10+L10+M10+N10+O10+P10+Q10+G10</f>
        <v>4422823.09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34324</v>
      </c>
      <c r="K11" s="17">
        <v>0</v>
      </c>
      <c r="L11" s="17"/>
      <c r="M11" s="17">
        <v>1714.22</v>
      </c>
      <c r="N11" s="17">
        <v>0</v>
      </c>
      <c r="O11" s="17">
        <v>18796.09</v>
      </c>
      <c r="P11" s="17"/>
      <c r="Q11" s="17">
        <v>0</v>
      </c>
      <c r="R11" s="17">
        <f>H11+I11+J11+K11+L11+M11+N11+O11+P11+Q11</f>
        <v>54834.31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34324</v>
      </c>
      <c r="K12" s="17"/>
      <c r="L12" s="17">
        <f>L11</f>
        <v>0</v>
      </c>
      <c r="M12" s="17">
        <f>M11</f>
        <v>1714.22</v>
      </c>
      <c r="N12" s="17">
        <v>0</v>
      </c>
      <c r="O12" s="17">
        <f>O11</f>
        <v>18796.09</v>
      </c>
      <c r="P12" s="17"/>
      <c r="Q12" s="17">
        <v>0</v>
      </c>
      <c r="R12" s="17">
        <f t="shared" ref="R12:R32" si="2">H12+I12+J12+K12+L12+M12+N12+O12+P12+Q12</f>
        <v>54834.31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66556.100000000006</v>
      </c>
      <c r="I13" s="17">
        <v>37942</v>
      </c>
      <c r="J13" s="17">
        <v>99177.79</v>
      </c>
      <c r="K13" s="17">
        <v>66095.960000000006</v>
      </c>
      <c r="L13" s="17">
        <v>16388.810000000001</v>
      </c>
      <c r="M13" s="17">
        <v>84085.89</v>
      </c>
      <c r="N13" s="17">
        <v>82985.91</v>
      </c>
      <c r="O13" s="17">
        <v>158543.38</v>
      </c>
      <c r="P13" s="17">
        <v>214205.13</v>
      </c>
      <c r="Q13" s="17">
        <v>56499.05</v>
      </c>
      <c r="R13" s="17">
        <f>H13+I13+J13+K13+L13+M13+N13+O13+P13+Q13+G13</f>
        <v>882480.02000000014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66556.100000000006</v>
      </c>
      <c r="I14" s="17">
        <f t="shared" ref="I14:Q14" si="3">I13</f>
        <v>37942</v>
      </c>
      <c r="J14" s="17">
        <f t="shared" si="3"/>
        <v>99177.79</v>
      </c>
      <c r="K14" s="17">
        <f t="shared" si="3"/>
        <v>66095.960000000006</v>
      </c>
      <c r="L14" s="17">
        <f t="shared" si="3"/>
        <v>16388.810000000001</v>
      </c>
      <c r="M14" s="17">
        <f t="shared" si="3"/>
        <v>84085.89</v>
      </c>
      <c r="N14" s="17">
        <f t="shared" si="3"/>
        <v>82985.91</v>
      </c>
      <c r="O14" s="17">
        <f t="shared" si="3"/>
        <v>158543.38</v>
      </c>
      <c r="P14" s="17">
        <f t="shared" ref="P14" si="4">P13</f>
        <v>214205.13</v>
      </c>
      <c r="Q14" s="17">
        <f t="shared" si="3"/>
        <v>56499.05</v>
      </c>
      <c r="R14" s="17">
        <f>H14+I14+J14+K14+L14+M14+N14+O14+P14+Q14+G14</f>
        <v>882480.02000000014</v>
      </c>
      <c r="S14" s="8"/>
    </row>
    <row r="15" spans="1:19" ht="39.6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/>
      <c r="K15" s="17">
        <v>34718</v>
      </c>
      <c r="L15" s="17">
        <v>0</v>
      </c>
      <c r="M15" s="17">
        <v>2150</v>
      </c>
      <c r="N15" s="17">
        <v>2580</v>
      </c>
      <c r="O15" s="17">
        <v>1500</v>
      </c>
      <c r="P15" s="17"/>
      <c r="Q15" s="17">
        <v>2701</v>
      </c>
      <c r="R15" s="17">
        <f t="shared" si="2"/>
        <v>43649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/>
      <c r="I16" s="17">
        <f>I15</f>
        <v>0</v>
      </c>
      <c r="J16" s="17">
        <f>J15</f>
        <v>0</v>
      </c>
      <c r="K16" s="17">
        <f>K15</f>
        <v>34718</v>
      </c>
      <c r="L16" s="17"/>
      <c r="M16" s="17">
        <f>M15</f>
        <v>2150</v>
      </c>
      <c r="N16" s="17">
        <f>N15</f>
        <v>2580</v>
      </c>
      <c r="O16" s="17">
        <f>O15</f>
        <v>1500</v>
      </c>
      <c r="P16" s="17">
        <f>P15</f>
        <v>0</v>
      </c>
      <c r="Q16" s="17">
        <f>Q15</f>
        <v>2701</v>
      </c>
      <c r="R16" s="17">
        <f t="shared" si="2"/>
        <v>43649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>
        <v>0</v>
      </c>
      <c r="I17" s="17"/>
      <c r="J17" s="17"/>
      <c r="K17" s="17"/>
      <c r="L17" s="17">
        <v>77</v>
      </c>
      <c r="M17" s="17"/>
      <c r="N17" s="17"/>
      <c r="O17" s="17">
        <v>2935</v>
      </c>
      <c r="P17" s="17"/>
      <c r="Q17" s="17"/>
      <c r="R17" s="17">
        <f>H17+I17+J17+K17+L17+M17+N17+O17+P17+Q17+G17</f>
        <v>3012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v>0</v>
      </c>
      <c r="I18" s="17">
        <f>I17</f>
        <v>0</v>
      </c>
      <c r="J18" s="17">
        <f>J17</f>
        <v>0</v>
      </c>
      <c r="K18" s="17">
        <f>K17</f>
        <v>0</v>
      </c>
      <c r="L18" s="17">
        <f>L17</f>
        <v>77</v>
      </c>
      <c r="M18" s="17">
        <f>M17</f>
        <v>0</v>
      </c>
      <c r="N18" s="17">
        <v>0</v>
      </c>
      <c r="O18" s="17">
        <f>O17</f>
        <v>2935</v>
      </c>
      <c r="P18" s="17">
        <f>P17</f>
        <v>0</v>
      </c>
      <c r="Q18" s="17">
        <v>0</v>
      </c>
      <c r="R18" s="17">
        <f>H18+I18+J18+K18+L18+M18+N18+O18+P18+Q18+G18</f>
        <v>3012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1942</v>
      </c>
      <c r="I19" s="17">
        <v>364</v>
      </c>
      <c r="J19" s="17">
        <v>2214</v>
      </c>
      <c r="K19" s="17">
        <v>20097.91</v>
      </c>
      <c r="L19" s="17">
        <v>417</v>
      </c>
      <c r="M19" s="17"/>
      <c r="N19" s="17">
        <v>1449</v>
      </c>
      <c r="O19" s="17">
        <v>2913</v>
      </c>
      <c r="P19" s="17"/>
      <c r="Q19" s="17">
        <v>4803</v>
      </c>
      <c r="R19" s="17">
        <f t="shared" si="2"/>
        <v>34199.910000000003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5">H19</f>
        <v>1942</v>
      </c>
      <c r="I20" s="17">
        <f t="shared" si="5"/>
        <v>364</v>
      </c>
      <c r="J20" s="17">
        <f t="shared" si="5"/>
        <v>2214</v>
      </c>
      <c r="K20" s="17">
        <f t="shared" si="5"/>
        <v>20097.91</v>
      </c>
      <c r="L20" s="17">
        <f t="shared" si="5"/>
        <v>417</v>
      </c>
      <c r="M20" s="17">
        <f t="shared" si="5"/>
        <v>0</v>
      </c>
      <c r="N20" s="17">
        <f t="shared" si="5"/>
        <v>1449</v>
      </c>
      <c r="O20" s="17">
        <f t="shared" si="5"/>
        <v>2913</v>
      </c>
      <c r="P20" s="17">
        <f t="shared" ref="P20" si="6">P19</f>
        <v>0</v>
      </c>
      <c r="Q20" s="17">
        <f t="shared" si="5"/>
        <v>4803</v>
      </c>
      <c r="R20" s="17">
        <f t="shared" si="2"/>
        <v>34199.910000000003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>
        <v>0</v>
      </c>
      <c r="L21" s="17">
        <v>1800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 t="shared" si="2"/>
        <v>1800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>
        <v>0</v>
      </c>
      <c r="L22" s="17">
        <f>L21</f>
        <v>1800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f t="shared" si="2"/>
        <v>1800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/>
      <c r="I23" s="17">
        <v>12217</v>
      </c>
      <c r="J23" s="17">
        <v>11995</v>
      </c>
      <c r="K23" s="17">
        <v>55</v>
      </c>
      <c r="L23" s="17"/>
      <c r="M23" s="17"/>
      <c r="N23" s="17">
        <v>10334</v>
      </c>
      <c r="O23" s="17">
        <v>6650</v>
      </c>
      <c r="P23" s="17">
        <v>16913</v>
      </c>
      <c r="Q23" s="17"/>
      <c r="R23" s="17">
        <f t="shared" si="2"/>
        <v>58164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N24" si="7">H23</f>
        <v>0</v>
      </c>
      <c r="I24" s="17">
        <f t="shared" si="7"/>
        <v>12217</v>
      </c>
      <c r="J24" s="17">
        <f t="shared" si="7"/>
        <v>11995</v>
      </c>
      <c r="K24" s="17">
        <f t="shared" si="7"/>
        <v>55</v>
      </c>
      <c r="L24" s="17">
        <f t="shared" si="7"/>
        <v>0</v>
      </c>
      <c r="M24" s="17">
        <f t="shared" si="7"/>
        <v>0</v>
      </c>
      <c r="N24" s="17">
        <f t="shared" si="7"/>
        <v>10334</v>
      </c>
      <c r="O24" s="17">
        <f>O23</f>
        <v>6650</v>
      </c>
      <c r="P24" s="17">
        <f t="shared" ref="P24" si="8">P23</f>
        <v>16913</v>
      </c>
      <c r="Q24" s="17">
        <f>Q23</f>
        <v>0</v>
      </c>
      <c r="R24" s="17">
        <f t="shared" si="2"/>
        <v>58164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74957.17</v>
      </c>
      <c r="I25" s="17">
        <v>119626.44</v>
      </c>
      <c r="J25" s="17">
        <v>215567.88</v>
      </c>
      <c r="K25" s="17">
        <v>177015.6</v>
      </c>
      <c r="L25" s="17">
        <v>62017.62</v>
      </c>
      <c r="M25" s="17">
        <v>81115.960000000006</v>
      </c>
      <c r="N25" s="17">
        <v>252221.13</v>
      </c>
      <c r="O25" s="17">
        <v>108446.19</v>
      </c>
      <c r="P25" s="17">
        <v>207937.89</v>
      </c>
      <c r="Q25" s="17">
        <v>276017.69</v>
      </c>
      <c r="R25" s="17">
        <f t="shared" si="2"/>
        <v>1574923.5699999998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74957.17</v>
      </c>
      <c r="I26" s="17">
        <f>I25</f>
        <v>119626.44</v>
      </c>
      <c r="J26" s="17">
        <f>J25</f>
        <v>215567.88</v>
      </c>
      <c r="K26" s="17">
        <f t="shared" ref="K26:O26" si="9">K25</f>
        <v>177015.6</v>
      </c>
      <c r="L26" s="17">
        <f t="shared" si="9"/>
        <v>62017.62</v>
      </c>
      <c r="M26" s="17">
        <f t="shared" si="9"/>
        <v>81115.960000000006</v>
      </c>
      <c r="N26" s="17">
        <f t="shared" si="9"/>
        <v>252221.13</v>
      </c>
      <c r="O26" s="17">
        <f t="shared" si="9"/>
        <v>108446.19</v>
      </c>
      <c r="P26" s="17">
        <f t="shared" ref="P26" si="10">P25</f>
        <v>207937.89</v>
      </c>
      <c r="Q26" s="17">
        <f>Q25</f>
        <v>276017.69</v>
      </c>
      <c r="R26" s="17">
        <f t="shared" si="2"/>
        <v>1574923.5699999998</v>
      </c>
      <c r="S26" s="8"/>
      <c r="T26" s="6"/>
    </row>
    <row r="27" spans="1:20" x14ac:dyDescent="0.3">
      <c r="A27" s="3"/>
      <c r="B27" s="5"/>
      <c r="C27" s="15" t="s">
        <v>51</v>
      </c>
      <c r="D27" s="15"/>
      <c r="E27" s="15"/>
      <c r="F27" s="16" t="s">
        <v>60</v>
      </c>
      <c r="G27" s="17">
        <v>0</v>
      </c>
      <c r="H27" s="17">
        <v>114892.5</v>
      </c>
      <c r="I27" s="17">
        <v>223663.39</v>
      </c>
      <c r="J27" s="17">
        <v>566128.97</v>
      </c>
      <c r="K27" s="17">
        <v>320134.86</v>
      </c>
      <c r="L27" s="17">
        <v>91373.25</v>
      </c>
      <c r="M27" s="17">
        <v>220798.23</v>
      </c>
      <c r="N27" s="17">
        <v>253794.91</v>
      </c>
      <c r="O27" s="17">
        <v>122383.67999999999</v>
      </c>
      <c r="P27" s="17">
        <v>379786.09</v>
      </c>
      <c r="Q27" s="17">
        <v>496786.67</v>
      </c>
      <c r="R27" s="17">
        <f t="shared" si="2"/>
        <v>2789742.55</v>
      </c>
      <c r="S27" s="8"/>
      <c r="T27" s="6"/>
    </row>
    <row r="28" spans="1:20" outlineLevel="1" x14ac:dyDescent="0.3">
      <c r="A28" s="3"/>
      <c r="B28" s="5"/>
      <c r="C28" s="15" t="s">
        <v>52</v>
      </c>
      <c r="D28" s="15"/>
      <c r="E28" s="15"/>
      <c r="F28" s="16" t="s">
        <v>53</v>
      </c>
      <c r="G28" s="17">
        <v>0</v>
      </c>
      <c r="H28" s="17">
        <f>H27</f>
        <v>114892.5</v>
      </c>
      <c r="I28" s="17">
        <f t="shared" ref="I28:Q28" si="11">I27</f>
        <v>223663.39</v>
      </c>
      <c r="J28" s="17">
        <f t="shared" si="11"/>
        <v>566128.97</v>
      </c>
      <c r="K28" s="17">
        <f t="shared" si="11"/>
        <v>320134.86</v>
      </c>
      <c r="L28" s="17">
        <f t="shared" si="11"/>
        <v>91373.25</v>
      </c>
      <c r="M28" s="17">
        <f t="shared" si="11"/>
        <v>220798.23</v>
      </c>
      <c r="N28" s="17">
        <f t="shared" si="11"/>
        <v>253794.91</v>
      </c>
      <c r="O28" s="17">
        <f t="shared" si="11"/>
        <v>122383.67999999999</v>
      </c>
      <c r="P28" s="17">
        <f t="shared" ref="P28" si="12">P27</f>
        <v>379786.09</v>
      </c>
      <c r="Q28" s="17">
        <f t="shared" si="11"/>
        <v>496786.67</v>
      </c>
      <c r="R28" s="17">
        <f t="shared" si="2"/>
        <v>2789742.55</v>
      </c>
      <c r="S28" s="8"/>
      <c r="T28" s="6"/>
    </row>
    <row r="29" spans="1:20" ht="52.8" x14ac:dyDescent="0.3">
      <c r="A29" s="3"/>
      <c r="B29" s="5"/>
      <c r="C29" s="15" t="s">
        <v>54</v>
      </c>
      <c r="D29" s="15"/>
      <c r="E29" s="15"/>
      <c r="F29" s="16" t="s">
        <v>55</v>
      </c>
      <c r="G29" s="17">
        <v>0</v>
      </c>
      <c r="H29" s="17">
        <v>0</v>
      </c>
      <c r="I29" s="17">
        <v>0</v>
      </c>
      <c r="J29" s="17">
        <v>0</v>
      </c>
      <c r="K29" s="17">
        <v>433953</v>
      </c>
      <c r="L29" s="17">
        <v>0</v>
      </c>
      <c r="M29" s="17"/>
      <c r="N29" s="17">
        <v>72922</v>
      </c>
      <c r="O29" s="17">
        <v>85257.88</v>
      </c>
      <c r="P29" s="17">
        <v>0</v>
      </c>
      <c r="Q29" s="17">
        <v>0</v>
      </c>
      <c r="R29" s="17">
        <f>H29+I29+J29+K29+L29+M29+N29+O29+P29+Q29</f>
        <v>592132.88</v>
      </c>
      <c r="S29" s="8"/>
      <c r="T29" s="6"/>
    </row>
    <row r="30" spans="1:20" outlineLevel="1" x14ac:dyDescent="0.3">
      <c r="A30" s="3"/>
      <c r="B30" s="5"/>
      <c r="C30" s="15" t="s">
        <v>56</v>
      </c>
      <c r="D30" s="15"/>
      <c r="E30" s="15"/>
      <c r="F30" s="16" t="s">
        <v>57</v>
      </c>
      <c r="G30" s="17">
        <v>0</v>
      </c>
      <c r="H30" s="17">
        <v>0</v>
      </c>
      <c r="I30" s="17">
        <v>0</v>
      </c>
      <c r="J30" s="17">
        <v>0</v>
      </c>
      <c r="K30" s="17">
        <f>K29</f>
        <v>433953</v>
      </c>
      <c r="L30" s="17">
        <v>0</v>
      </c>
      <c r="M30" s="17">
        <f>M29</f>
        <v>0</v>
      </c>
      <c r="N30" s="17">
        <f>N29</f>
        <v>72922</v>
      </c>
      <c r="O30" s="17">
        <f>O29</f>
        <v>85257.88</v>
      </c>
      <c r="P30" s="17">
        <v>0</v>
      </c>
      <c r="Q30" s="17">
        <v>0</v>
      </c>
      <c r="R30" s="17">
        <f t="shared" si="2"/>
        <v>592132.88</v>
      </c>
      <c r="S30" s="8"/>
      <c r="T30" s="6"/>
    </row>
    <row r="31" spans="1:20" ht="52.8" x14ac:dyDescent="0.3">
      <c r="A31" s="3"/>
      <c r="B31" s="5"/>
      <c r="C31" s="15" t="s">
        <v>58</v>
      </c>
      <c r="D31" s="15"/>
      <c r="E31" s="15"/>
      <c r="F31" s="16" t="s">
        <v>59</v>
      </c>
      <c r="G31" s="17">
        <v>0</v>
      </c>
      <c r="H31" s="17">
        <v>136236.20000000001</v>
      </c>
      <c r="I31" s="17">
        <v>220970.46</v>
      </c>
      <c r="J31" s="17">
        <v>218255.97</v>
      </c>
      <c r="K31" s="17">
        <v>426463.3</v>
      </c>
      <c r="L31" s="17">
        <v>397140.43</v>
      </c>
      <c r="M31" s="17">
        <v>179677.75</v>
      </c>
      <c r="N31" s="17">
        <v>196383.12</v>
      </c>
      <c r="O31" s="17">
        <v>369283.35</v>
      </c>
      <c r="P31" s="17">
        <v>418150.91</v>
      </c>
      <c r="Q31" s="17">
        <v>296086.40999999997</v>
      </c>
      <c r="R31" s="17">
        <f t="shared" si="2"/>
        <v>2858647.9000000004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f>H31</f>
        <v>136236.20000000001</v>
      </c>
      <c r="I32" s="17">
        <f t="shared" ref="I32:Q32" si="13">I31</f>
        <v>220970.46</v>
      </c>
      <c r="J32" s="17">
        <f t="shared" si="13"/>
        <v>218255.97</v>
      </c>
      <c r="K32" s="17">
        <f t="shared" si="13"/>
        <v>426463.3</v>
      </c>
      <c r="L32" s="17">
        <f t="shared" si="13"/>
        <v>397140.43</v>
      </c>
      <c r="M32" s="17">
        <f t="shared" si="13"/>
        <v>179677.75</v>
      </c>
      <c r="N32" s="17">
        <f t="shared" si="13"/>
        <v>196383.12</v>
      </c>
      <c r="O32" s="17">
        <f t="shared" si="13"/>
        <v>369283.35</v>
      </c>
      <c r="P32" s="17">
        <f t="shared" ref="P32" si="14">P31</f>
        <v>418150.91</v>
      </c>
      <c r="Q32" s="17">
        <f t="shared" si="13"/>
        <v>296086.40999999997</v>
      </c>
      <c r="R32" s="17">
        <f t="shared" si="2"/>
        <v>2858647.9000000004</v>
      </c>
      <c r="S32" s="8"/>
      <c r="T32" s="6"/>
    </row>
    <row r="33" spans="1:20" ht="15" outlineLevel="1" thickBot="1" x14ac:dyDescent="0.35">
      <c r="A33" s="3"/>
      <c r="B33" s="22"/>
      <c r="C33" s="15" t="s">
        <v>61</v>
      </c>
      <c r="D33" s="15"/>
      <c r="E33" s="15"/>
      <c r="F33" s="16" t="s">
        <v>62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8"/>
      <c r="T33" s="6"/>
    </row>
    <row r="34" spans="1:20" ht="13.5" customHeight="1" x14ac:dyDescent="0.3">
      <c r="A34" s="4"/>
      <c r="B34" s="4"/>
      <c r="C34" s="18"/>
      <c r="D34" s="18"/>
      <c r="E34" s="18"/>
      <c r="F34" s="19" t="s">
        <v>17</v>
      </c>
      <c r="G34" s="20">
        <f>G13+G19+G25+G27+G31+G11+G15+G21+G23+G33+G9</f>
        <v>0</v>
      </c>
      <c r="H34" s="20">
        <f>H13+H19+H25+H27+H31+H11+H15+H21+H23+H33+H10</f>
        <v>394583.97000000003</v>
      </c>
      <c r="I34" s="20">
        <f>I13+I19+I25+I27+I31+I10+I23+I15+I17</f>
        <v>614783.29</v>
      </c>
      <c r="J34" s="20">
        <f>J13+J19+J25+J27+J31+J16+J11+J9+J7+J23+J17</f>
        <v>2233544.0099999998</v>
      </c>
      <c r="K34" s="20">
        <f>K13+K19+K25+K27+K31+K29+K17+K11+K9+K24+K15</f>
        <v>2186839.3200000003</v>
      </c>
      <c r="L34" s="20">
        <f>L13+L19+L25+L27+L31+L9+L11+L21+L24+L17</f>
        <v>571606.11</v>
      </c>
      <c r="M34" s="20">
        <f>M13+M19+M25+M27+M31+M9+M7+M23+M29+M17+M15+M11</f>
        <v>569542.05000000005</v>
      </c>
      <c r="N34" s="20">
        <f>N13+N19+N25+N27+N31+N29+N15+N9+N7+N23</f>
        <v>3586907.0700000003</v>
      </c>
      <c r="O34" s="20">
        <f>O13+O19+O25+O27+O31+O29+O9+O7+O17+O15+O23+O11</f>
        <v>876708.57</v>
      </c>
      <c r="P34" s="20">
        <f>P13+P19+P25+P27+P31+P15+P10+P23+P17+P11</f>
        <v>1238659.02</v>
      </c>
      <c r="Q34" s="20">
        <f>Q13+Q19+Q25+Q27+Q31+Q15+Q9+Q24+Q17+Q7</f>
        <v>1551673.9799999997</v>
      </c>
      <c r="R34" s="21">
        <f>R8+R10+R12+R14+R16+R18+R20+R22+R24+R26+R28+R30+R32</f>
        <v>13824847.390000001</v>
      </c>
      <c r="S34" s="11"/>
      <c r="T34" s="6"/>
    </row>
    <row r="35" spans="1:20" ht="12.75" customHeight="1" x14ac:dyDescent="0.3">
      <c r="A35" s="2"/>
      <c r="B35" s="2"/>
      <c r="C35" s="2"/>
      <c r="D35" s="2"/>
      <c r="E35" s="2"/>
      <c r="F35" s="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0"/>
      <c r="S35" s="2"/>
      <c r="T35" s="6"/>
    </row>
    <row r="36" spans="1:20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4"/>
      <c r="T36" s="6"/>
    </row>
    <row r="37" spans="1:20" x14ac:dyDescent="0.3">
      <c r="R37" s="23"/>
      <c r="T37" s="7"/>
    </row>
    <row r="38" spans="1:20" x14ac:dyDescent="0.3">
      <c r="S38" s="23"/>
      <c r="T38" s="8"/>
    </row>
  </sheetData>
  <mergeCells count="11">
    <mergeCell ref="A1:R1"/>
    <mergeCell ref="A2:R2"/>
    <mergeCell ref="A3:R3"/>
    <mergeCell ref="A4:R4"/>
    <mergeCell ref="F5:F6"/>
    <mergeCell ref="A36:R36"/>
    <mergeCell ref="A5:A6"/>
    <mergeCell ref="B5:B6"/>
    <mergeCell ref="C5:C6"/>
    <mergeCell ref="D5:D6"/>
    <mergeCell ref="E5:E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2021-12-16T08:52:10Z</cp:lastPrinted>
  <dcterms:created xsi:type="dcterms:W3CDTF">2021-01-29T07:32:03Z</dcterms:created>
  <dcterms:modified xsi:type="dcterms:W3CDTF">2022-02-16T02:45:35Z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