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BA14171B-344D-4FB3-B025-DA3306A3DFDD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L18" i="2" l="1"/>
  <c r="O34" i="2" l="1"/>
  <c r="R31" i="2" l="1"/>
  <c r="R32" i="2" s="1"/>
  <c r="R30" i="2"/>
  <c r="R29" i="2"/>
  <c r="R27" i="2"/>
  <c r="R28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9" i="2"/>
  <c r="R10" i="2" s="1"/>
  <c r="R7" i="2"/>
  <c r="R8" i="2" s="1"/>
  <c r="L32" i="2" l="1"/>
  <c r="L30" i="2"/>
  <c r="L28" i="2"/>
  <c r="L26" i="2"/>
  <c r="L24" i="2"/>
  <c r="L34" i="2" s="1"/>
  <c r="L20" i="2"/>
  <c r="L16" i="2"/>
  <c r="L14" i="2"/>
  <c r="L10" i="2"/>
  <c r="P12" i="2" l="1"/>
  <c r="P34" i="2"/>
  <c r="I26" i="2" l="1"/>
  <c r="P8" i="2" l="1"/>
  <c r="I10" i="2" l="1"/>
  <c r="I34" i="2" l="1"/>
  <c r="I18" i="2"/>
  <c r="H10" i="2"/>
  <c r="G10" i="2"/>
  <c r="P24" i="2" l="1"/>
  <c r="G34" i="2" l="1"/>
  <c r="G14" i="2"/>
  <c r="Q16" i="2" l="1"/>
  <c r="Q8" i="2"/>
  <c r="P20" i="2"/>
  <c r="P18" i="2"/>
  <c r="P16" i="2"/>
  <c r="O16" i="2"/>
  <c r="J18" i="2"/>
  <c r="J16" i="2"/>
  <c r="J34" i="2" s="1"/>
  <c r="N34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34" i="2" s="1"/>
  <c r="H12" i="2"/>
  <c r="Q26" i="2" l="1"/>
  <c r="P30" i="2"/>
  <c r="O30" i="2"/>
  <c r="O24" i="2"/>
  <c r="N30" i="2"/>
  <c r="N24" i="2"/>
  <c r="M24" i="2"/>
  <c r="M34" i="2" s="1"/>
  <c r="K30" i="2"/>
  <c r="K24" i="2"/>
  <c r="K34" i="2" s="1"/>
  <c r="K10" i="2"/>
  <c r="J26" i="2" l="1"/>
  <c r="G18" i="2" l="1"/>
  <c r="O8" i="2"/>
  <c r="K20" i="2"/>
  <c r="H28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28" i="2"/>
  <c r="J28" i="2"/>
  <c r="K28" i="2"/>
  <c r="M28" i="2"/>
  <c r="N28" i="2"/>
  <c r="O28" i="2"/>
  <c r="P28" i="2"/>
  <c r="Q28" i="2"/>
  <c r="H32" i="2"/>
  <c r="I32" i="2"/>
  <c r="J32" i="2"/>
  <c r="K32" i="2"/>
  <c r="M32" i="2"/>
  <c r="N32" i="2"/>
  <c r="O32" i="2"/>
  <c r="P32" i="2"/>
  <c r="Q32" i="2"/>
  <c r="Q24" i="2"/>
  <c r="Q34" i="2" s="1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<sst xmlns="http://schemas.openxmlformats.org/spreadsheetml/2006/main" count="87" uniqueCount="64">
  <si>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</si>
  <si>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</si>
  <si>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</si>
  <si>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</si>
  <si>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</si>
  <si>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</si>
  <si>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</si>
  <si>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</si>
  <si>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</si>
  <si>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</si>
  <si>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</si>
  <si>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</si>
  <si>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</si>
  <si>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</si>
  <si>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</si>
  <si>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</si>
  <si>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</si>
  <si>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</si>
  <si>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</si>
  <si>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</si>
  <si>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</si>
  <si>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</si>
  <si>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</si>
  <si>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</si>
  <si>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</si>
  <si>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</si>
  <si>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</si>
  <si>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</si>
  <si>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</si>
  <si>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</si>
  <si>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</si>
  <si>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</si>
  <si>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</si>
  <si>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</si>
  <si>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</si>
  <si>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</si>
  <si>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</si>
  <si>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</si>
  <si>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</si>
  <si>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</si>
  <si>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</si>
  <si>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</si>
  <si>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</si>
  <si>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</si>
  <si>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</si>
  <si>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</si>
  <si>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</si>
  <si>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</si>
  <si>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</si>
  <si>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</si>
  <si>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</si>
  <si>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</si>
  <si>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</si>
  <si>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</si>
  <si>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</si>
  <si>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</si>
  <si>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</si>
  <si>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</si>
  <si>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</si>
  <si>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</si>
  <si>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</si>
  <si>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</si>
  <si>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</si>
  <si>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01-01-2023
01-05-2023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</si>
</sst>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I24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63</v>
      </c>
      <c r="H6" s="14" t="s">
        <v>63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N6" s="14" t="s">
        <v>63</v>
      </c>
      <c r="O6" s="14" t="s">
        <v>63</v>
      </c>
      <c r="P6" s="14" t="s">
        <v>63</v>
      </c>
      <c r="Q6" s="14" t="s">
        <v>63</v>
      </c>
      <c r="R6" s="14" t="s">
        <v>63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79218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79218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>
        <v>943991.45</v>
      </c>
      <c r="J9" s="17">
        <v>2349839.7200000002</v>
      </c>
      <c r="K9" s="17">
        <v>49746.17</v>
      </c>
      <c r="L9" s="17">
        <v>909074.91</v>
      </c>
      <c r="M9" s="17">
        <v>170</v>
      </c>
      <c r="N9" s="17"/>
      <c r="O9" s="17">
        <v>2283574.39</v>
      </c>
      <c r="P9" s="17"/>
      <c r="Q9" s="17">
        <v>51782.09</v>
      </c>
      <c r="R9" s="17">
        <f>H9+I9+J9+K9+M9+N9+O9+P9+L9+Q9</f>
        <v>6618171.7300000004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943991.45</v>
      </c>
      <c r="J10" s="17">
        <f t="shared" ref="J10:Q10" si="1">J9</f>
        <v>2349839.7200000002</v>
      </c>
      <c r="K10" s="17">
        <f>K9</f>
        <v>49746.17</v>
      </c>
      <c r="L10" s="17">
        <f>L9</f>
        <v>909074.91</v>
      </c>
      <c r="M10" s="17">
        <f t="shared" si="1"/>
        <v>170</v>
      </c>
      <c r="N10" s="17">
        <f t="shared" si="1"/>
        <v>0</v>
      </c>
      <c r="O10" s="17">
        <f t="shared" si="1"/>
        <v>2283574.39</v>
      </c>
      <c r="P10" s="17">
        <f t="shared" si="1"/>
        <v>0</v>
      </c>
      <c r="Q10" s="17">
        <f t="shared" si="1"/>
        <v>51782.09</v>
      </c>
      <c r="R10" s="17">
        <f>R9</f>
        <v>6618171.7300000004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>
        <v>0</v>
      </c>
      <c r="P11" s="17"/>
      <c r="Q11" s="17">
        <v>0</v>
      </c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>M11</f>
        <v>0</v>
      </c>
      <c r="N12" s="17">
        <f>N11</f>
        <v>0</v>
      </c>
      <c r="O12" s="17">
        <v>0</v>
      </c>
      <c r="P12" s="17">
        <f>P11</f>
        <v>0</v>
      </c>
      <c r="Q12" s="17">
        <v>0</v>
      </c>
      <c r="R12" s="17">
        <f>R11</f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55290.38</v>
      </c>
      <c r="I13" s="17">
        <v>33304.449999999997</v>
      </c>
      <c r="J13" s="17">
        <v>124148.93</v>
      </c>
      <c r="K13" s="17">
        <v>165700.04999999999</v>
      </c>
      <c r="L13" s="17">
        <v>115618.68</v>
      </c>
      <c r="M13" s="17">
        <v>84402.81</v>
      </c>
      <c r="N13" s="17">
        <v>55398.720000000001</v>
      </c>
      <c r="O13" s="17">
        <v>168936.36</v>
      </c>
      <c r="P13" s="17">
        <v>295588.83</v>
      </c>
      <c r="Q13" s="17">
        <v>162389.88</v>
      </c>
      <c r="R13" s="17">
        <f>H13+I13+J13+K13+M13+N13+O13+P13+L13+Q13</f>
        <v>1260779.0899999999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55290.38</v>
      </c>
      <c r="I14" s="17">
        <f t="shared" ref="I14:Q14" si="2">I13</f>
        <v>33304.449999999997</v>
      </c>
      <c r="J14" s="17">
        <f t="shared" si="2"/>
        <v>124148.93</v>
      </c>
      <c r="K14" s="17">
        <f t="shared" si="2"/>
        <v>165700.04999999999</v>
      </c>
      <c r="L14" s="17">
        <f>L13</f>
        <v>115618.68</v>
      </c>
      <c r="M14" s="17">
        <f t="shared" si="2"/>
        <v>84402.81</v>
      </c>
      <c r="N14" s="17">
        <f t="shared" si="2"/>
        <v>55398.720000000001</v>
      </c>
      <c r="O14" s="17">
        <f t="shared" si="2"/>
        <v>168936.36</v>
      </c>
      <c r="P14" s="17">
        <f t="shared" si="2"/>
        <v>295588.83</v>
      </c>
      <c r="Q14" s="17">
        <f t="shared" si="2"/>
        <v>162389.88</v>
      </c>
      <c r="R14" s="17">
        <f>R13</f>
        <v>1260779.0899999999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896460.34</v>
      </c>
      <c r="K15" s="17">
        <v>25169</v>
      </c>
      <c r="L15" s="17">
        <v>72918.25</v>
      </c>
      <c r="M15" s="17">
        <v>0</v>
      </c>
      <c r="N15" s="17"/>
      <c r="O15" s="17">
        <v>206387.31</v>
      </c>
      <c r="P15" s="17">
        <v>25988.26</v>
      </c>
      <c r="Q15" s="17">
        <v>577220.26</v>
      </c>
      <c r="R15" s="17">
        <f>H15+I15+J15+K15+M15+N15+O15+P15+L15+Q15</f>
        <v>1804143.42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896460.34</v>
      </c>
      <c r="K16" s="17">
        <f>K15</f>
        <v>25169</v>
      </c>
      <c r="L16" s="17">
        <f>L15</f>
        <v>72918.25</v>
      </c>
      <c r="M16" s="17"/>
      <c r="N16" s="17">
        <f>N15</f>
        <v>0</v>
      </c>
      <c r="O16" s="17">
        <f>O15</f>
        <v>206387.31</v>
      </c>
      <c r="P16" s="17">
        <f>P15</f>
        <v>25988.26</v>
      </c>
      <c r="Q16" s="17">
        <f>Q15</f>
        <v>577220.26</v>
      </c>
      <c r="R16" s="17">
        <f>R15</f>
        <v>1804143.42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>
        <v>31351.89</v>
      </c>
      <c r="J17" s="17">
        <v>1011737.42</v>
      </c>
      <c r="K17" s="17">
        <v>89473.37</v>
      </c>
      <c r="L17" s="17">
        <v>137958.38</v>
      </c>
      <c r="M17" s="17"/>
      <c r="N17" s="17"/>
      <c r="O17" s="17"/>
      <c r="P17" s="17">
        <v>3667</v>
      </c>
      <c r="Q17" s="17"/>
      <c r="R17" s="17">
        <f>H17+I17+J17+K17+M17+N17+O17+P17+L17+Q17</f>
        <v>1274188.06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>I17</f>
        <v>31351.89</v>
      </c>
      <c r="J18" s="17">
        <f>J17</f>
        <v>1011737.42</v>
      </c>
      <c r="K18" s="17">
        <f>K17</f>
        <v>89473.37</v>
      </c>
      <c r="L18" s="17">
        <f>L17</f>
        <v>137958.38</v>
      </c>
      <c r="M18" s="17">
        <f>M17</f>
        <v>0</v>
      </c>
      <c r="N18" s="17">
        <f>N17</f>
        <v>0</v>
      </c>
      <c r="O18" s="17">
        <v>0</v>
      </c>
      <c r="P18" s="17">
        <f>P17</f>
        <v>3667</v>
      </c>
      <c r="Q18" s="17">
        <v>0</v>
      </c>
      <c r="R18" s="17">
        <f>R17</f>
        <v>1274188.06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3">H19</f>
        <v>1471.18</v>
      </c>
      <c r="I20" s="17">
        <f t="shared" si="3"/>
        <v>22535.63</v>
      </c>
      <c r="J20" s="17"/>
      <c r="K20" s="17">
        <f t="shared" si="3"/>
        <v>0</v>
      </c>
      <c r="L20" s="17">
        <f>L19</f>
        <v>12043.64</v>
      </c>
      <c r="M20" s="17">
        <f t="shared" si="3"/>
        <v>0</v>
      </c>
      <c r="N20" s="17">
        <f t="shared" si="3"/>
        <v>0</v>
      </c>
      <c r="O20" s="17">
        <f t="shared" si="3"/>
        <v>0</v>
      </c>
      <c r="P20" s="17">
        <f t="shared" si="3"/>
        <v>3052</v>
      </c>
      <c r="Q20" s="17">
        <f t="shared" si="3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>
        <v>1914</v>
      </c>
      <c r="I23" s="17">
        <v>18460.78</v>
      </c>
      <c r="J23" s="17">
        <v>12700.89</v>
      </c>
      <c r="K23" s="17">
        <v>21165.63</v>
      </c>
      <c r="L23" s="17">
        <v>3669</v>
      </c>
      <c r="M23" s="17">
        <v>4213.7700000000004</v>
      </c>
      <c r="N23" s="17">
        <v>2727</v>
      </c>
      <c r="O23" s="17">
        <v>63216.71</v>
      </c>
      <c r="P23" s="17">
        <v>25325.13</v>
      </c>
      <c r="Q23" s="17">
        <v>49281.32</v>
      </c>
      <c r="R23" s="17">
        <f>H23+I23+J23+K23+M23+N23+O23+P23+L23+Q23</f>
        <v>202674.23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4">H23</f>
        <v>1914</v>
      </c>
      <c r="I24" s="17">
        <f t="shared" si="4"/>
        <v>18460.78</v>
      </c>
      <c r="J24" s="17">
        <f t="shared" si="4"/>
        <v>12700.89</v>
      </c>
      <c r="K24" s="17">
        <f t="shared" si="4"/>
        <v>21165.63</v>
      </c>
      <c r="L24" s="17">
        <f>L23</f>
        <v>3669</v>
      </c>
      <c r="M24" s="17">
        <f t="shared" si="4"/>
        <v>4213.7700000000004</v>
      </c>
      <c r="N24" s="17">
        <f t="shared" si="4"/>
        <v>2727</v>
      </c>
      <c r="O24" s="17">
        <f t="shared" si="4"/>
        <v>63216.71</v>
      </c>
      <c r="P24" s="17">
        <f>P23</f>
        <v>25325.13</v>
      </c>
      <c r="Q24" s="17">
        <f>Q23</f>
        <v>49281.32</v>
      </c>
      <c r="R24" s="17">
        <f>R23</f>
        <v>202674.23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73997.67</v>
      </c>
      <c r="I25" s="17">
        <v>101193.82</v>
      </c>
      <c r="J25" s="17">
        <v>263067.42</v>
      </c>
      <c r="K25" s="17">
        <v>235245.96</v>
      </c>
      <c r="L25" s="17">
        <v>173356.07</v>
      </c>
      <c r="M25" s="17">
        <v>67836.55</v>
      </c>
      <c r="N25" s="17">
        <v>73335.58</v>
      </c>
      <c r="O25" s="17">
        <v>228894.36</v>
      </c>
      <c r="P25" s="17">
        <v>108165.57</v>
      </c>
      <c r="Q25" s="17">
        <v>298648.67</v>
      </c>
      <c r="R25" s="17">
        <f>H25+I25+J25+K25+M25+N25+O25+P25+L25+Q25</f>
        <v>1623741.67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73997.67</v>
      </c>
      <c r="I26" s="17">
        <f>I25</f>
        <v>101193.82</v>
      </c>
      <c r="J26" s="17">
        <f>J25</f>
        <v>263067.42</v>
      </c>
      <c r="K26" s="17">
        <f t="shared" ref="K26:P26" si="5">K25</f>
        <v>235245.96</v>
      </c>
      <c r="L26" s="17">
        <f>L25</f>
        <v>173356.07</v>
      </c>
      <c r="M26" s="17">
        <f t="shared" si="5"/>
        <v>67836.55</v>
      </c>
      <c r="N26" s="17">
        <f t="shared" si="5"/>
        <v>73335.58</v>
      </c>
      <c r="O26" s="17">
        <f t="shared" si="5"/>
        <v>228894.36</v>
      </c>
      <c r="P26" s="17">
        <f t="shared" si="5"/>
        <v>108165.57</v>
      </c>
      <c r="Q26" s="17">
        <f>Q25</f>
        <v>298648.67</v>
      </c>
      <c r="R26" s="17">
        <f>R25</f>
        <v>1623741.67</v>
      </c>
      <c r="S26" s="8"/>
      <c r="T26" s="6"/>
    </row>
    <row r="27" spans="1:20" x14ac:dyDescent="0.3">
      <c r="A27" s="3"/>
      <c r="B27" s="5"/>
      <c r="C27" s="15" t="s">
        <v>51</v>
      </c>
      <c r="D27" s="15"/>
      <c r="E27" s="15"/>
      <c r="F27" s="16" t="s">
        <v>60</v>
      </c>
      <c r="G27" s="17">
        <v>0</v>
      </c>
      <c r="H27" s="17">
        <v>94444.42</v>
      </c>
      <c r="I27" s="17">
        <v>226399.51</v>
      </c>
      <c r="J27" s="17">
        <v>836691.35</v>
      </c>
      <c r="K27" s="17">
        <v>430687.1</v>
      </c>
      <c r="L27" s="17">
        <v>715020.82</v>
      </c>
      <c r="M27" s="17">
        <v>96299.66</v>
      </c>
      <c r="N27" s="17">
        <v>219579.83</v>
      </c>
      <c r="O27" s="17">
        <v>1186044.03</v>
      </c>
      <c r="P27" s="17">
        <v>133694.66</v>
      </c>
      <c r="Q27" s="17">
        <v>455417.02</v>
      </c>
      <c r="R27" s="17">
        <f>H27+I27+J27+K27+M27+N27+O27+P27+L27+Q27</f>
        <v>4394278.4000000004</v>
      </c>
      <c r="S27" s="8"/>
      <c r="T27" s="6"/>
    </row>
    <row r="28" spans="1:20" outlineLevel="1" x14ac:dyDescent="0.3">
      <c r="A28" s="3"/>
      <c r="B28" s="5"/>
      <c r="C28" s="15" t="s">
        <v>52</v>
      </c>
      <c r="D28" s="15"/>
      <c r="E28" s="15"/>
      <c r="F28" s="16" t="s">
        <v>53</v>
      </c>
      <c r="G28" s="17">
        <v>0</v>
      </c>
      <c r="H28" s="17">
        <f>H27</f>
        <v>94444.42</v>
      </c>
      <c r="I28" s="17">
        <f t="shared" ref="I28:Q28" si="6">I27</f>
        <v>226399.51</v>
      </c>
      <c r="J28" s="17">
        <f t="shared" si="6"/>
        <v>836691.35</v>
      </c>
      <c r="K28" s="17">
        <f t="shared" si="6"/>
        <v>430687.1</v>
      </c>
      <c r="L28" s="17">
        <f>L27</f>
        <v>715020.82</v>
      </c>
      <c r="M28" s="17">
        <f t="shared" si="6"/>
        <v>96299.66</v>
      </c>
      <c r="N28" s="17">
        <f t="shared" si="6"/>
        <v>219579.83</v>
      </c>
      <c r="O28" s="17">
        <f t="shared" si="6"/>
        <v>1186044.03</v>
      </c>
      <c r="P28" s="17">
        <f t="shared" si="6"/>
        <v>133694.66</v>
      </c>
      <c r="Q28" s="17">
        <f t="shared" si="6"/>
        <v>455417.02</v>
      </c>
      <c r="R28" s="17">
        <f>R27</f>
        <v>4394278.4000000004</v>
      </c>
      <c r="S28" s="8"/>
      <c r="T28" s="6"/>
    </row>
    <row r="29" spans="1:20" ht="52.8" x14ac:dyDescent="0.3">
      <c r="A29" s="3"/>
      <c r="B29" s="5"/>
      <c r="C29" s="15" t="s">
        <v>54</v>
      </c>
      <c r="D29" s="15"/>
      <c r="E29" s="15"/>
      <c r="F29" s="16" t="s">
        <v>55</v>
      </c>
      <c r="G29" s="17">
        <v>0</v>
      </c>
      <c r="H29" s="17">
        <v>0</v>
      </c>
      <c r="I29" s="17">
        <v>0</v>
      </c>
      <c r="J29" s="17">
        <v>0</v>
      </c>
      <c r="K29" s="17"/>
      <c r="L29" s="17">
        <v>585537</v>
      </c>
      <c r="M29" s="17">
        <v>0</v>
      </c>
      <c r="N29" s="17"/>
      <c r="O29" s="17">
        <v>411921.23</v>
      </c>
      <c r="P29" s="17"/>
      <c r="Q29" s="17">
        <v>0</v>
      </c>
      <c r="R29" s="17">
        <f>H29+I29+J29+K29+M29+N29+O29+P29+L29+Q29</f>
        <v>997458.23</v>
      </c>
      <c r="S29" s="8"/>
      <c r="T29" s="6"/>
    </row>
    <row r="30" spans="1:20" outlineLevel="1" x14ac:dyDescent="0.3">
      <c r="A30" s="3"/>
      <c r="B30" s="5"/>
      <c r="C30" s="15" t="s">
        <v>56</v>
      </c>
      <c r="D30" s="15"/>
      <c r="E30" s="15"/>
      <c r="F30" s="16" t="s">
        <v>57</v>
      </c>
      <c r="G30" s="17">
        <v>0</v>
      </c>
      <c r="H30" s="17">
        <v>0</v>
      </c>
      <c r="I30" s="17">
        <v>0</v>
      </c>
      <c r="J30" s="17">
        <v>0</v>
      </c>
      <c r="K30" s="17">
        <f>K29</f>
        <v>0</v>
      </c>
      <c r="L30" s="17">
        <f>L29</f>
        <v>585537</v>
      </c>
      <c r="M30" s="17">
        <v>0</v>
      </c>
      <c r="N30" s="17">
        <f>N29</f>
        <v>0</v>
      </c>
      <c r="O30" s="17">
        <f>O29</f>
        <v>411921.23</v>
      </c>
      <c r="P30" s="17">
        <f>P29</f>
        <v>0</v>
      </c>
      <c r="Q30" s="17">
        <v>0</v>
      </c>
      <c r="R30" s="17">
        <f>R29</f>
        <v>997458.23</v>
      </c>
      <c r="S30" s="8"/>
      <c r="T30" s="6"/>
    </row>
    <row r="31" spans="1:20" ht="52.8" x14ac:dyDescent="0.3">
      <c r="A31" s="3"/>
      <c r="B31" s="5"/>
      <c r="C31" s="15" t="s">
        <v>58</v>
      </c>
      <c r="D31" s="15"/>
      <c r="E31" s="15"/>
      <c r="F31" s="16" t="s">
        <v>59</v>
      </c>
      <c r="G31" s="17">
        <v>0</v>
      </c>
      <c r="H31" s="17">
        <v>186536.92</v>
      </c>
      <c r="I31" s="17">
        <v>219144.21</v>
      </c>
      <c r="J31" s="17">
        <v>166874.91</v>
      </c>
      <c r="K31" s="17">
        <v>387528.72</v>
      </c>
      <c r="L31" s="17">
        <v>220724.99</v>
      </c>
      <c r="M31" s="17">
        <v>311159.28000000003</v>
      </c>
      <c r="N31" s="17">
        <v>107861.32</v>
      </c>
      <c r="O31" s="17">
        <v>178151.08</v>
      </c>
      <c r="P31" s="17">
        <v>413299.23</v>
      </c>
      <c r="Q31" s="17">
        <v>306488.06</v>
      </c>
      <c r="R31" s="17">
        <f>H31+I31+J31+K31+M31+N31+O31+P31+L31+Q31</f>
        <v>2497768.7200000002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f>H31</f>
        <v>186536.92</v>
      </c>
      <c r="I32" s="17">
        <f t="shared" ref="I32:Q32" si="7">I31</f>
        <v>219144.21</v>
      </c>
      <c r="J32" s="17">
        <f t="shared" si="7"/>
        <v>166874.91</v>
      </c>
      <c r="K32" s="17">
        <f t="shared" si="7"/>
        <v>387528.72</v>
      </c>
      <c r="L32" s="17">
        <f>L31</f>
        <v>220724.99</v>
      </c>
      <c r="M32" s="17">
        <f t="shared" si="7"/>
        <v>311159.28000000003</v>
      </c>
      <c r="N32" s="17">
        <f t="shared" si="7"/>
        <v>107861.32</v>
      </c>
      <c r="O32" s="17">
        <f t="shared" si="7"/>
        <v>178151.08</v>
      </c>
      <c r="P32" s="17">
        <f t="shared" si="7"/>
        <v>413299.23</v>
      </c>
      <c r="Q32" s="17">
        <f t="shared" si="7"/>
        <v>306488.06</v>
      </c>
      <c r="R32" s="17">
        <f>R31</f>
        <v>2497768.7200000002</v>
      </c>
      <c r="S32" s="8"/>
      <c r="T32" s="6"/>
    </row>
    <row r="33" spans="1:20" ht="15" outlineLevel="1" thickBot="1" x14ac:dyDescent="0.35">
      <c r="A33" s="3"/>
      <c r="B33" s="22"/>
      <c r="C33" s="15" t="s">
        <v>61</v>
      </c>
      <c r="D33" s="15"/>
      <c r="E33" s="15"/>
      <c r="F33" s="16" t="s">
        <v>62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8"/>
      <c r="T33" s="6"/>
    </row>
    <row r="34" spans="1:20" ht="13.5" customHeight="1" x14ac:dyDescent="0.3">
      <c r="A34" s="4"/>
      <c r="B34" s="4"/>
      <c r="C34" s="18"/>
      <c r="D34" s="18"/>
      <c r="E34" s="18"/>
      <c r="F34" s="19" t="s">
        <v>17</v>
      </c>
      <c r="G34" s="20">
        <f>G13+G19+G25+G27+G31+G11+G15+G21+G23+G33+G9</f>
        <v>0</v>
      </c>
      <c r="H34" s="20">
        <f>H13+H19+H25+H27+H31+H11+H15+H21+H23+H33+H10</f>
        <v>443647.57</v>
      </c>
      <c r="I34" s="20">
        <f>I13+I19+I25+I27+I31+I10+I23+I15+I17</f>
        <v>1596381.7399999998</v>
      </c>
      <c r="J34" s="20">
        <f>J13+J19+J25+J27+J31+J16+J11+J9+J7+J23+J17</f>
        <v>5761392.9799999995</v>
      </c>
      <c r="K34" s="20">
        <f>K13+K19+K25+K27+K31+K29+K17+K11+K9+K24+K15+K21</f>
        <v>1404716</v>
      </c>
      <c r="L34" s="20">
        <f>L13+L19+L25+L27+L31+L29+L17+L11+L9+L24+L15</f>
        <v>2945921.74</v>
      </c>
      <c r="M34" s="20">
        <f>M13+M19+M25+M27+M31+M9+M11+M21+M24+M17</f>
        <v>564082.07000000007</v>
      </c>
      <c r="N34" s="20">
        <f>N13+N19+N25+N27+N31+N9+N7+N23+N29+N17+N15+N11</f>
        <v>458902.45</v>
      </c>
      <c r="O34" s="20">
        <f>O13+O19+O25+O27+O31+O29+O15+O9+O7+O23</f>
        <v>4727125.47</v>
      </c>
      <c r="P34" s="20">
        <f>P13+P19+P25+P27+P31+P29+P9+P7+P17+P15+P23+P11</f>
        <v>1008780.68</v>
      </c>
      <c r="Q34" s="20">
        <f>Q13+Q19+Q25+Q27+Q31+Q15+Q9+Q24+Q17+Q7</f>
        <v>1930304.12</v>
      </c>
      <c r="R34" s="21">
        <f>R8+R10+R12+R14+R16+R18+R20+R22+R24+R26+R28+R30+R32</f>
        <v>20841254.82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6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4"/>
      <c r="T36" s="6"/>
    </row>
    <row r="37" spans="1:20" x14ac:dyDescent="0.3">
      <c r="R37" s="23"/>
      <c r="T37" s="7"/>
    </row>
    <row r="38" spans="1:20" x14ac:dyDescent="0.3">
      <c r="S38" s="23"/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2023-06-14T05:09:54Z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