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Гляденская СШ" sheetId="1" r:id="rId1"/>
  </sheets>
  <definedNames>
    <definedName name="_xlnm.Print_Area" localSheetId="0">'Гляденская СШ'!$A$1:$G$15</definedName>
  </definedNames>
  <calcPr calcId="145621"/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D7" i="1" l="1"/>
  <c r="D8" i="1"/>
  <c r="E7" i="1" l="1"/>
  <c r="C7" i="1" s="1"/>
  <c r="E8" i="1"/>
  <c r="C8" i="1" s="1"/>
  <c r="E9" i="1"/>
  <c r="C9" i="1" s="1"/>
  <c r="E10" i="1"/>
  <c r="C10" i="1" s="1"/>
  <c r="E11" i="1"/>
  <c r="C11" i="1" s="1"/>
  <c r="E12" i="1"/>
  <c r="C12" i="1" s="1"/>
  <c r="E13" i="1"/>
  <c r="C13" i="1" s="1"/>
  <c r="G14" i="1"/>
  <c r="E6" i="1"/>
  <c r="C6" i="1" s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<sst xmlns="http://schemas.openxmlformats.org/spreadsheetml/2006/main" count="29" uniqueCount="22">
  <si>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</si>
  <si>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</si>
  <si>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</si>
  <si>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</si>
  <si>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</si>
  <si>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</si>
  <si>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</si>
  <si>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</si>
  <si>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</si>
  <si>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</si>
  <si>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</si>
  <si>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</si>
  <si>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</si>
  <si>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</si>
  <si>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</si>
  <si>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</si>
  <si>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</si>
  <si>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Реализация основных образовательных программ дошкольного  образования 8010120.99.0.БА81АЭ92001</t>
  </si>
  <si>
    <t>Предоставление питания    560200О.99.0.БА89АА00000</t>
  </si>
  <si>
    <t xml:space="preserve">Присмотр и уход
880900О.99.0.БА80АБ89000
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</si>
  <si>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Гляденской СОШ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</si>
  <si>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 от 11.07.2022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</si>
</sst>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3" fontId="6" fillId="0" borderId="5" xfId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topLeftCell="A10" zoomScaleNormal="100" zoomScaleSheetLayoutView="100" workbookViewId="0">
      <selection activeCell="G15" sqref="G15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7.28515625" style="2" customWidth="1"/>
    <col min="8" max="16384" width="9.140625" style="2"/>
  </cols>
  <sheetData>
    <row r="1" spans="1:7" ht="37.5" customHeight="1" x14ac:dyDescent="0.25">
      <c r="C1" s="3"/>
      <c r="E1" s="4"/>
      <c r="F1" s="16" t="s">
        <v>21</v>
      </c>
      <c r="G1" s="16"/>
    </row>
    <row r="2" spans="1:7" ht="72.75" customHeight="1" x14ac:dyDescent="0.25">
      <c r="A2" s="21" t="s">
        <v>20</v>
      </c>
      <c r="B2" s="22"/>
      <c r="C2" s="22"/>
      <c r="D2" s="22"/>
      <c r="E2" s="22"/>
      <c r="F2" s="22"/>
      <c r="G2" s="22"/>
    </row>
    <row r="3" spans="1:7" s="5" customFormat="1" ht="24.75" customHeight="1" x14ac:dyDescent="0.25">
      <c r="A3" s="23" t="s">
        <v>0</v>
      </c>
      <c r="B3" s="24"/>
      <c r="C3" s="25" t="s">
        <v>1</v>
      </c>
      <c r="D3" s="25" t="s">
        <v>2</v>
      </c>
      <c r="E3" s="28" t="s">
        <v>3</v>
      </c>
      <c r="F3" s="25" t="s">
        <v>4</v>
      </c>
      <c r="G3" s="25" t="s">
        <v>5</v>
      </c>
    </row>
    <row r="4" spans="1:7" s="5" customFormat="1" ht="120.75" customHeight="1" x14ac:dyDescent="0.25">
      <c r="A4" s="6" t="s">
        <v>6</v>
      </c>
      <c r="B4" s="6" t="s">
        <v>7</v>
      </c>
      <c r="C4" s="26"/>
      <c r="D4" s="27"/>
      <c r="E4" s="29"/>
      <c r="F4" s="26"/>
      <c r="G4" s="26"/>
    </row>
    <row r="5" spans="1:7" s="9" customFormat="1" ht="15.75" customHeight="1" x14ac:dyDescent="0.25">
      <c r="A5" s="6">
        <v>1</v>
      </c>
      <c r="B5" s="7">
        <v>2</v>
      </c>
      <c r="C5" s="7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7" s="9" customFormat="1" ht="75" customHeight="1" x14ac:dyDescent="0.25">
      <c r="A6" s="6" t="s">
        <v>10</v>
      </c>
      <c r="B6" s="11" t="s">
        <v>17</v>
      </c>
      <c r="C6" s="12">
        <f>E6/D6</f>
        <v>240146.84705882354</v>
      </c>
      <c r="D6" s="14">
        <v>85</v>
      </c>
      <c r="E6" s="15">
        <f>G6</f>
        <v>20412482</v>
      </c>
      <c r="F6" s="15">
        <v>0</v>
      </c>
      <c r="G6" s="15">
        <v>20412482</v>
      </c>
    </row>
    <row r="7" spans="1:7" ht="82.5" customHeight="1" x14ac:dyDescent="0.25">
      <c r="A7" s="6" t="s">
        <v>10</v>
      </c>
      <c r="B7" s="10" t="s">
        <v>11</v>
      </c>
      <c r="C7" s="12">
        <f t="shared" ref="C7:C13" si="0">E7/D7</f>
        <v>107734.79766250002</v>
      </c>
      <c r="D7" s="12">
        <f>60+13+22+17</f>
        <v>112</v>
      </c>
      <c r="E7" s="15">
        <f t="shared" ref="E7:E13" si="1">G7</f>
        <v>12066297.338200001</v>
      </c>
      <c r="F7" s="15">
        <v>0</v>
      </c>
      <c r="G7" s="15">
        <f>52462162.34*23%</f>
        <v>12066297.338200001</v>
      </c>
    </row>
    <row r="8" spans="1:7" ht="75" customHeight="1" x14ac:dyDescent="0.25">
      <c r="A8" s="6" t="s">
        <v>10</v>
      </c>
      <c r="B8" s="11" t="s">
        <v>12</v>
      </c>
      <c r="C8" s="12">
        <f t="shared" si="0"/>
        <v>98130.66336978419</v>
      </c>
      <c r="D8" s="12">
        <f>101+25+13</f>
        <v>139</v>
      </c>
      <c r="E8" s="15">
        <f t="shared" si="1"/>
        <v>13640162.208400002</v>
      </c>
      <c r="F8" s="15">
        <v>0</v>
      </c>
      <c r="G8" s="15">
        <f>52462162.34*26%</f>
        <v>13640162.208400002</v>
      </c>
    </row>
    <row r="9" spans="1:7" ht="72" customHeight="1" x14ac:dyDescent="0.25">
      <c r="A9" s="6" t="s">
        <v>10</v>
      </c>
      <c r="B9" s="11" t="s">
        <v>13</v>
      </c>
      <c r="C9" s="12">
        <f t="shared" si="0"/>
        <v>65577.702925000005</v>
      </c>
      <c r="D9" s="12">
        <v>16</v>
      </c>
      <c r="E9" s="15">
        <f t="shared" si="1"/>
        <v>1049243.2468000001</v>
      </c>
      <c r="F9" s="15">
        <v>0</v>
      </c>
      <c r="G9" s="15">
        <f>52462162.34*2%</f>
        <v>1049243.2468000001</v>
      </c>
    </row>
    <row r="10" spans="1:7" ht="72" customHeight="1" x14ac:dyDescent="0.25">
      <c r="A10" s="6" t="s">
        <v>10</v>
      </c>
      <c r="B10" s="11" t="s">
        <v>19</v>
      </c>
      <c r="C10" s="12">
        <f t="shared" si="0"/>
        <v>64568.815187692315</v>
      </c>
      <c r="D10" s="12">
        <v>65</v>
      </c>
      <c r="E10" s="15">
        <f t="shared" si="1"/>
        <v>4196972.9872000003</v>
      </c>
      <c r="F10" s="15">
        <v>0</v>
      </c>
      <c r="G10" s="15">
        <f>52462162.34*8%</f>
        <v>4196972.9872000003</v>
      </c>
    </row>
    <row r="11" spans="1:7" ht="62.25" customHeight="1" x14ac:dyDescent="0.25">
      <c r="A11" s="6" t="s">
        <v>10</v>
      </c>
      <c r="B11" s="11" t="s">
        <v>18</v>
      </c>
      <c r="C11" s="12">
        <f t="shared" si="0"/>
        <v>23763.348795121954</v>
      </c>
      <c r="D11" s="12">
        <v>287</v>
      </c>
      <c r="E11" s="15">
        <f t="shared" si="1"/>
        <v>6820081.1042000009</v>
      </c>
      <c r="F11" s="15">
        <v>0</v>
      </c>
      <c r="G11" s="15">
        <f>52462162.34*13%</f>
        <v>6820081.1042000009</v>
      </c>
    </row>
    <row r="12" spans="1:7" ht="48" customHeight="1" x14ac:dyDescent="0.25">
      <c r="A12" s="6" t="s">
        <v>10</v>
      </c>
      <c r="B12" s="11" t="s">
        <v>14</v>
      </c>
      <c r="C12" s="12">
        <f t="shared" si="0"/>
        <v>6675.0592105263158</v>
      </c>
      <c r="D12" s="12">
        <v>152</v>
      </c>
      <c r="E12" s="15">
        <f t="shared" si="1"/>
        <v>1014609</v>
      </c>
      <c r="F12" s="15">
        <v>0</v>
      </c>
      <c r="G12" s="15">
        <v>1014609</v>
      </c>
    </row>
    <row r="13" spans="1:7" ht="48.75" customHeight="1" x14ac:dyDescent="0.25">
      <c r="A13" s="6" t="s">
        <v>10</v>
      </c>
      <c r="B13" s="11" t="s">
        <v>15</v>
      </c>
      <c r="C13" s="12">
        <f t="shared" si="0"/>
        <v>3999.8863636363635</v>
      </c>
      <c r="D13" s="12">
        <v>88</v>
      </c>
      <c r="E13" s="15">
        <f t="shared" si="1"/>
        <v>351990</v>
      </c>
      <c r="F13" s="15">
        <v>0</v>
      </c>
      <c r="G13" s="15">
        <v>351990</v>
      </c>
    </row>
    <row r="14" spans="1:7" ht="18.75" customHeight="1" x14ac:dyDescent="0.25">
      <c r="A14" s="17" t="s">
        <v>16</v>
      </c>
      <c r="B14" s="18"/>
      <c r="C14" s="19"/>
      <c r="D14" s="19"/>
      <c r="E14" s="19"/>
      <c r="F14" s="20"/>
      <c r="G14" s="13">
        <f>SUM(G6:G13)</f>
        <v>59551837.884800002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Гляденская СШ</vt:lpstr>
      <vt:lpstr>'Гляденская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2019-01-31T09:37:18Z</cp:lastPrinted>
  <dcterms:created xsi:type="dcterms:W3CDTF">2019-01-31T09:37:01Z</dcterms:created>
  <dcterms:modified xsi:type="dcterms:W3CDTF">2023-03-08T12:34:09Z</dcterms:modified>
</cp:coreProperties>
</file>