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ДТ" sheetId="1" r:id="rId1"/>
  </sheets>
  <calcPr calcId="145621"/>
</workbook>
</file>

<file path=xl/calcChain.xml><?xml version="1.0" encoding="utf-8"?>
<calcChain xmlns="http://schemas.openxmlformats.org/spreadsheetml/2006/main">
  <c r="F35" i="1" l="1"/>
  <c r="F12" i="1"/>
  <c r="F17" i="1"/>
  <c r="F19" i="1"/>
  <c r="F18" i="1"/>
  <c r="F16" i="1"/>
  <c r="F44" i="1" l="1"/>
  <c r="F26" i="1"/>
  <c r="F39" i="1"/>
  <c r="F38" i="1"/>
  <c r="F32" i="1"/>
  <c r="F24" i="1"/>
  <c r="F50" i="1"/>
  <c r="F36" i="1"/>
  <c r="F13" i="1"/>
  <c r="F27" i="1" l="1"/>
</calcChain>
</file>

<file path=xl/sharedStrings.xml><?xml version="1.0" encoding="utf-8"?>
<sst xmlns="http://schemas.openxmlformats.org/spreadsheetml/2006/main" count="177" uniqueCount="59">
  <si>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</si>
  <si>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</si>
  <si>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</si>
  <si>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</si>
  <si>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</si>
  <si>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</si>
  <si>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</si>
  <si>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</si>
  <si>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</si>
  <si>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</si>
  <si>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</si>
  <si>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</si>
  <si>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</si>
  <si>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</si>
  <si>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</si>
  <si>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</si>
  <si>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</si>
  <si>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</si>
  <si>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</si>
  <si>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</si>
  <si>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</si>
  <si>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</si>
  <si>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</si>
  <si>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</si>
  <si>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</si>
  <si>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</si>
  <si>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</si>
  <si>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</si>
  <si>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</si>
  <si>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</si>
  <si>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</si>
  <si>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</si>
  <si>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</si>
  <si>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</si>
  <si>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</si>
  <si>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</si>
  <si>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</si>
  <si>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</si>
  <si>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</si>
  <si>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</si>
  <si>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</si>
  <si>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</si>
  <si>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</si>
  <si>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</si>
  <si>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</si>
  <si>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</si>
  <si>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</si>
  <si>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</si>
  <si>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</si>
  <si>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</si>
  <si>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</si>
  <si>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</si>
  <si>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МБОУ ДО "ДДТ"</t>
  </si>
  <si>
    <t xml:space="preserve"> Реализация дополнительных общеразвивающих программ</t>
  </si>
  <si>
    <t xml:space="preserve"> Реализация дополнительных общеразвивающих программ (персонифицированное финансирование)</t>
  </si>
  <si>
    <t>804200О.99.0.ББ52АЕ04000</t>
  </si>
  <si>
    <t>804200О.99.0.ББ52АА72000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</si>
  <si>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</si>
  <si>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 г. № 19/1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</si>
</sst>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/>
    </xf>
    <xf numFmtId="0" fontId="4" fillId="0" borderId="4" xfId="0" applyFont="1" applyFill="1" applyBorder="1"/>
    <xf numFmtId="2" fontId="3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7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2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7" t="s">
        <v>0</v>
      </c>
      <c r="F1" s="47"/>
      <c r="G1" s="3"/>
    </row>
    <row r="2" spans="1:12" ht="15.75" customHeight="1" x14ac:dyDescent="0.25">
      <c r="A2" s="1"/>
      <c r="B2" s="1"/>
      <c r="C2" s="1"/>
      <c r="D2" s="2"/>
      <c r="E2" s="47" t="s">
        <v>58</v>
      </c>
      <c r="F2" s="4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48" t="s">
        <v>1</v>
      </c>
      <c r="B5" s="48"/>
      <c r="C5" s="48"/>
      <c r="D5" s="48"/>
      <c r="E5" s="48"/>
      <c r="F5" s="48"/>
      <c r="G5"/>
    </row>
    <row r="6" spans="1:12" ht="13.5" customHeight="1" x14ac:dyDescent="0.25">
      <c r="A6" s="49" t="s">
        <v>52</v>
      </c>
      <c r="B6" s="49"/>
      <c r="C6" s="49"/>
      <c r="D6" s="49"/>
      <c r="E6" s="49"/>
      <c r="F6" s="4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50" t="s">
        <v>53</v>
      </c>
      <c r="B9" s="53" t="s">
        <v>55</v>
      </c>
      <c r="C9" s="53" t="s">
        <v>8</v>
      </c>
      <c r="D9" s="56" t="s">
        <v>9</v>
      </c>
      <c r="E9" s="57"/>
      <c r="F9" s="58"/>
      <c r="G9"/>
    </row>
    <row r="10" spans="1:12" x14ac:dyDescent="0.25">
      <c r="A10" s="51"/>
      <c r="B10" s="54"/>
      <c r="C10" s="54"/>
      <c r="D10" s="59" t="s">
        <v>10</v>
      </c>
      <c r="E10" s="59"/>
      <c r="F10" s="59"/>
      <c r="G10"/>
    </row>
    <row r="11" spans="1:12" s="14" customFormat="1" x14ac:dyDescent="0.25">
      <c r="A11" s="51"/>
      <c r="B11" s="54"/>
      <c r="C11" s="54"/>
      <c r="D11" s="11" t="s">
        <v>11</v>
      </c>
      <c r="E11" s="12" t="s">
        <v>12</v>
      </c>
      <c r="F11" s="13">
        <v>26.5</v>
      </c>
    </row>
    <row r="12" spans="1:12" x14ac:dyDescent="0.25">
      <c r="A12" s="51"/>
      <c r="B12" s="54"/>
      <c r="C12" s="54"/>
      <c r="D12" s="15" t="s">
        <v>13</v>
      </c>
      <c r="E12" s="16" t="s">
        <v>14</v>
      </c>
      <c r="F12" s="17">
        <f>11395400*0.6/1170</f>
        <v>5843.7948717948721</v>
      </c>
      <c r="G12"/>
      <c r="H12" s="6"/>
    </row>
    <row r="13" spans="1:12" x14ac:dyDescent="0.25">
      <c r="A13" s="51"/>
      <c r="B13" s="54"/>
      <c r="C13" s="54"/>
      <c r="D13" s="18" t="s">
        <v>15</v>
      </c>
      <c r="E13" s="16" t="s">
        <v>14</v>
      </c>
      <c r="F13" s="19">
        <f>F12*30.2%</f>
        <v>1764.8260512820514</v>
      </c>
      <c r="G13"/>
      <c r="H13" s="6"/>
      <c r="J13" s="6"/>
    </row>
    <row r="14" spans="1:12" x14ac:dyDescent="0.25">
      <c r="A14" s="51"/>
      <c r="B14" s="54"/>
      <c r="C14" s="54"/>
      <c r="D14" s="56" t="s">
        <v>16</v>
      </c>
      <c r="E14" s="57"/>
      <c r="F14" s="58"/>
      <c r="G14"/>
      <c r="H14" s="6"/>
      <c r="J14" s="6"/>
    </row>
    <row r="15" spans="1:12" x14ac:dyDescent="0.25">
      <c r="A15" s="51"/>
      <c r="B15" s="54"/>
      <c r="C15" s="54"/>
      <c r="D15" s="59" t="s">
        <v>17</v>
      </c>
      <c r="E15" s="59"/>
      <c r="F15" s="59"/>
      <c r="H15" s="6"/>
      <c r="I15" s="6"/>
    </row>
    <row r="16" spans="1:12" x14ac:dyDescent="0.25">
      <c r="A16" s="51"/>
      <c r="B16" s="54"/>
      <c r="C16" s="54"/>
      <c r="D16" s="20" t="s">
        <v>18</v>
      </c>
      <c r="E16" s="21" t="s">
        <v>19</v>
      </c>
      <c r="F16" s="22">
        <f>600000/1170</f>
        <v>512.82051282051282</v>
      </c>
      <c r="G16"/>
      <c r="H16" s="6"/>
    </row>
    <row r="17" spans="1:8" x14ac:dyDescent="0.25">
      <c r="A17" s="51"/>
      <c r="B17" s="54"/>
      <c r="C17" s="54"/>
      <c r="D17" s="20" t="s">
        <v>21</v>
      </c>
      <c r="E17" s="21" t="s">
        <v>22</v>
      </c>
      <c r="F17" s="23">
        <f>(1000000)/1170</f>
        <v>854.70085470085473</v>
      </c>
      <c r="G17"/>
    </row>
    <row r="18" spans="1:8" ht="15" customHeight="1" x14ac:dyDescent="0.25">
      <c r="A18" s="51"/>
      <c r="B18" s="54"/>
      <c r="C18" s="54"/>
      <c r="D18" s="20" t="s">
        <v>23</v>
      </c>
      <c r="E18" s="21" t="s">
        <v>24</v>
      </c>
      <c r="F18" s="23">
        <f>44000/1170</f>
        <v>37.606837606837608</v>
      </c>
    </row>
    <row r="19" spans="1:8" ht="15" customHeight="1" x14ac:dyDescent="0.25">
      <c r="A19" s="51"/>
      <c r="B19" s="54"/>
      <c r="C19" s="54"/>
      <c r="D19" s="44" t="s">
        <v>57</v>
      </c>
      <c r="E19" s="21" t="s">
        <v>27</v>
      </c>
      <c r="F19" s="23">
        <f>150000/1170</f>
        <v>128.2051282051282</v>
      </c>
      <c r="G19"/>
    </row>
    <row r="20" spans="1:8" ht="25.5" customHeight="1" x14ac:dyDescent="0.25">
      <c r="A20" s="51"/>
      <c r="B20" s="54"/>
      <c r="C20" s="54"/>
      <c r="D20" s="56" t="s">
        <v>25</v>
      </c>
      <c r="E20" s="57"/>
      <c r="F20" s="58"/>
      <c r="G20"/>
      <c r="H20" s="6"/>
    </row>
    <row r="21" spans="1:8" x14ac:dyDescent="0.25">
      <c r="A21" s="51"/>
      <c r="B21" s="54"/>
      <c r="C21" s="54"/>
      <c r="D21" s="24" t="s">
        <v>26</v>
      </c>
      <c r="E21" s="25" t="s">
        <v>27</v>
      </c>
      <c r="F21" s="26"/>
      <c r="G21"/>
    </row>
    <row r="22" spans="1:8" x14ac:dyDescent="0.25">
      <c r="A22" s="51"/>
      <c r="B22" s="54"/>
      <c r="C22" s="54"/>
      <c r="D22" s="24" t="s">
        <v>28</v>
      </c>
      <c r="E22" s="25" t="s">
        <v>27</v>
      </c>
      <c r="F22" s="26"/>
      <c r="G22"/>
    </row>
    <row r="23" spans="1:8" x14ac:dyDescent="0.25">
      <c r="A23" s="51"/>
      <c r="B23" s="54"/>
      <c r="C23" s="54"/>
      <c r="D23" s="27" t="s">
        <v>29</v>
      </c>
      <c r="E23" s="7" t="s">
        <v>30</v>
      </c>
      <c r="F23" s="22" t="s">
        <v>20</v>
      </c>
      <c r="G23"/>
      <c r="H23" s="6"/>
    </row>
    <row r="24" spans="1:8" x14ac:dyDescent="0.25">
      <c r="A24" s="51"/>
      <c r="B24" s="54"/>
      <c r="C24" s="54"/>
      <c r="D24" s="27" t="s">
        <v>31</v>
      </c>
      <c r="E24" s="25" t="s">
        <v>27</v>
      </c>
      <c r="F24" s="17">
        <f>4742/1170</f>
        <v>4.0529914529914528</v>
      </c>
      <c r="G24"/>
    </row>
    <row r="25" spans="1:8" ht="39" x14ac:dyDescent="0.25">
      <c r="A25" s="51"/>
      <c r="B25" s="54"/>
      <c r="C25" s="54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51"/>
      <c r="B26" s="54"/>
      <c r="C26" s="54"/>
      <c r="D26" s="27" t="s">
        <v>33</v>
      </c>
      <c r="E26" s="25" t="s">
        <v>27</v>
      </c>
      <c r="F26" s="45">
        <f>96000/1170</f>
        <v>82.051282051282058</v>
      </c>
      <c r="G26"/>
      <c r="H26" s="6"/>
    </row>
    <row r="27" spans="1:8" x14ac:dyDescent="0.25">
      <c r="A27" s="51"/>
      <c r="B27" s="54"/>
      <c r="C27" s="54"/>
      <c r="D27" s="27" t="s">
        <v>34</v>
      </c>
      <c r="E27" s="25" t="s">
        <v>27</v>
      </c>
      <c r="F27" s="29">
        <f>25000/1170</f>
        <v>21.367521367521366</v>
      </c>
      <c r="G27"/>
      <c r="H27" s="6"/>
    </row>
    <row r="28" spans="1:8" ht="26.25" x14ac:dyDescent="0.25">
      <c r="A28" s="51"/>
      <c r="B28" s="54"/>
      <c r="C28" s="54"/>
      <c r="D28" s="28" t="s">
        <v>35</v>
      </c>
      <c r="E28" s="25" t="s">
        <v>27</v>
      </c>
      <c r="F28" s="29" t="s">
        <v>20</v>
      </c>
      <c r="G28"/>
      <c r="H28" s="6"/>
    </row>
    <row r="29" spans="1:8" ht="23.25" customHeight="1" x14ac:dyDescent="0.25">
      <c r="A29" s="51"/>
      <c r="B29" s="54"/>
      <c r="C29" s="54"/>
      <c r="D29" s="56" t="s">
        <v>36</v>
      </c>
      <c r="E29" s="57"/>
      <c r="F29" s="58"/>
      <c r="G29"/>
      <c r="H29" s="6"/>
    </row>
    <row r="30" spans="1:8" x14ac:dyDescent="0.25">
      <c r="A30" s="51"/>
      <c r="B30" s="54"/>
      <c r="C30" s="54"/>
      <c r="D30" s="27" t="s">
        <v>37</v>
      </c>
      <c r="E30" s="30" t="s">
        <v>38</v>
      </c>
      <c r="F30" s="22" t="s">
        <v>20</v>
      </c>
      <c r="G30"/>
    </row>
    <row r="31" spans="1:8" x14ac:dyDescent="0.25">
      <c r="A31" s="51"/>
      <c r="B31" s="54"/>
      <c r="C31" s="54"/>
      <c r="D31" s="56" t="s">
        <v>39</v>
      </c>
      <c r="E31" s="57"/>
      <c r="F31" s="58"/>
      <c r="G31"/>
    </row>
    <row r="32" spans="1:8" x14ac:dyDescent="0.25">
      <c r="A32" s="51"/>
      <c r="B32" s="54"/>
      <c r="C32" s="54"/>
      <c r="D32" s="31" t="s">
        <v>40</v>
      </c>
      <c r="E32" s="32" t="s">
        <v>27</v>
      </c>
      <c r="F32" s="22">
        <f>15200/1170</f>
        <v>12.991452991452991</v>
      </c>
      <c r="G32"/>
    </row>
    <row r="33" spans="1:8" ht="24.75" customHeight="1" x14ac:dyDescent="0.25">
      <c r="A33" s="51"/>
      <c r="B33" s="54"/>
      <c r="C33" s="54"/>
      <c r="D33" s="59" t="s">
        <v>41</v>
      </c>
      <c r="E33" s="59"/>
      <c r="F33" s="59"/>
      <c r="G33"/>
    </row>
    <row r="34" spans="1:8" s="14" customFormat="1" ht="21.75" customHeight="1" x14ac:dyDescent="0.25">
      <c r="A34" s="51"/>
      <c r="B34" s="54"/>
      <c r="C34" s="54"/>
      <c r="D34" s="33" t="s">
        <v>42</v>
      </c>
      <c r="E34" s="34" t="s">
        <v>12</v>
      </c>
      <c r="F34" s="35">
        <v>4.5</v>
      </c>
    </row>
    <row r="35" spans="1:8" x14ac:dyDescent="0.25">
      <c r="A35" s="51"/>
      <c r="B35" s="54"/>
      <c r="C35" s="54"/>
      <c r="D35" s="15" t="s">
        <v>13</v>
      </c>
      <c r="E35" s="16" t="s">
        <v>14</v>
      </c>
      <c r="F35" s="17">
        <f>11395400*0.2/1170</f>
        <v>1947.931623931624</v>
      </c>
      <c r="G35"/>
    </row>
    <row r="36" spans="1:8" x14ac:dyDescent="0.25">
      <c r="A36" s="51"/>
      <c r="B36" s="54"/>
      <c r="C36" s="54"/>
      <c r="D36" s="18" t="s">
        <v>15</v>
      </c>
      <c r="E36" s="16" t="s">
        <v>14</v>
      </c>
      <c r="F36" s="19">
        <f>F35*30.2%</f>
        <v>588.27535042735042</v>
      </c>
      <c r="G36"/>
    </row>
    <row r="37" spans="1:8" x14ac:dyDescent="0.25">
      <c r="A37" s="51"/>
      <c r="B37" s="54"/>
      <c r="C37" s="54"/>
      <c r="D37" s="59" t="s">
        <v>43</v>
      </c>
      <c r="E37" s="59"/>
      <c r="F37" s="59"/>
      <c r="G37"/>
    </row>
    <row r="38" spans="1:8" x14ac:dyDescent="0.25">
      <c r="A38" s="51"/>
      <c r="B38" s="54"/>
      <c r="C38" s="54"/>
      <c r="D38" s="36" t="s">
        <v>44</v>
      </c>
      <c r="E38" s="37" t="s">
        <v>14</v>
      </c>
      <c r="F38" s="38">
        <f>5000/1170</f>
        <v>4.2735042735042734</v>
      </c>
      <c r="G38"/>
    </row>
    <row r="39" spans="1:8" x14ac:dyDescent="0.25">
      <c r="A39" s="51"/>
      <c r="B39" s="54"/>
      <c r="C39" s="54"/>
      <c r="D39" s="36" t="s">
        <v>45</v>
      </c>
      <c r="E39" s="37" t="s">
        <v>14</v>
      </c>
      <c r="F39" s="38">
        <f>27720000/1170</f>
        <v>23692.307692307691</v>
      </c>
      <c r="G39"/>
    </row>
    <row r="40" spans="1:8" ht="26.25" x14ac:dyDescent="0.25">
      <c r="A40" s="51"/>
      <c r="B40" s="54"/>
      <c r="C40" s="54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51"/>
      <c r="B41" s="54"/>
      <c r="C41" s="54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51"/>
      <c r="B42" s="54"/>
      <c r="C42" s="54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51"/>
      <c r="B43" s="54"/>
      <c r="C43" s="54"/>
      <c r="D43" s="36" t="s">
        <v>50</v>
      </c>
      <c r="E43" s="39" t="s">
        <v>14</v>
      </c>
      <c r="F43" s="38" t="s">
        <v>20</v>
      </c>
      <c r="G43"/>
    </row>
    <row r="44" spans="1:8" x14ac:dyDescent="0.25">
      <c r="A44" s="51"/>
      <c r="B44" s="54"/>
      <c r="C44" s="54"/>
      <c r="D44" s="27" t="s">
        <v>33</v>
      </c>
      <c r="E44" s="39" t="s">
        <v>14</v>
      </c>
      <c r="F44" s="43">
        <f>73600/1170</f>
        <v>62.905982905982903</v>
      </c>
      <c r="G44"/>
    </row>
    <row r="45" spans="1:8" x14ac:dyDescent="0.25">
      <c r="A45" s="52"/>
      <c r="B45" s="55"/>
      <c r="C45" s="55"/>
      <c r="D45" s="36" t="s">
        <v>51</v>
      </c>
      <c r="E45" s="39" t="s">
        <v>14</v>
      </c>
      <c r="F45" s="38" t="s">
        <v>20</v>
      </c>
      <c r="G45"/>
    </row>
    <row r="46" spans="1:8" ht="15" customHeight="1" x14ac:dyDescent="0.25">
      <c r="A46" s="50" t="s">
        <v>54</v>
      </c>
      <c r="B46" s="53" t="s">
        <v>56</v>
      </c>
      <c r="C46" s="53" t="s">
        <v>8</v>
      </c>
      <c r="D46" s="56" t="s">
        <v>9</v>
      </c>
      <c r="E46" s="57"/>
      <c r="F46" s="58"/>
      <c r="G46"/>
      <c r="H46" s="6"/>
    </row>
    <row r="47" spans="1:8" x14ac:dyDescent="0.25">
      <c r="A47" s="51"/>
      <c r="B47" s="54"/>
      <c r="C47" s="54"/>
      <c r="D47" s="59" t="s">
        <v>10</v>
      </c>
      <c r="E47" s="59"/>
      <c r="F47" s="59"/>
      <c r="G47"/>
    </row>
    <row r="48" spans="1:8" s="14" customFormat="1" x14ac:dyDescent="0.25">
      <c r="A48" s="51"/>
      <c r="B48" s="54"/>
      <c r="C48" s="54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51"/>
      <c r="B49" s="54"/>
      <c r="C49" s="54"/>
      <c r="D49" s="15" t="s">
        <v>13</v>
      </c>
      <c r="E49" s="16" t="s">
        <v>14</v>
      </c>
      <c r="F49" s="46">
        <v>9618.07</v>
      </c>
      <c r="G49"/>
      <c r="H49" s="6"/>
    </row>
    <row r="50" spans="1:9" x14ac:dyDescent="0.25">
      <c r="A50" s="51"/>
      <c r="B50" s="54"/>
      <c r="C50" s="54"/>
      <c r="D50" s="18" t="s">
        <v>15</v>
      </c>
      <c r="E50" s="16" t="s">
        <v>14</v>
      </c>
      <c r="F50" s="19">
        <f>F49*30.2%</f>
        <v>2904.6571399999998</v>
      </c>
      <c r="G50"/>
      <c r="H50" s="6"/>
    </row>
    <row r="51" spans="1:9" x14ac:dyDescent="0.25">
      <c r="A51" s="51"/>
      <c r="B51" s="54"/>
      <c r="C51" s="54"/>
      <c r="D51" s="56" t="s">
        <v>16</v>
      </c>
      <c r="E51" s="57"/>
      <c r="F51" s="58"/>
      <c r="G51"/>
      <c r="H51" s="6"/>
    </row>
    <row r="52" spans="1:9" ht="15" customHeight="1" x14ac:dyDescent="0.25">
      <c r="A52" s="51"/>
      <c r="B52" s="54"/>
      <c r="C52" s="54"/>
      <c r="D52" s="59" t="s">
        <v>17</v>
      </c>
      <c r="E52" s="59"/>
      <c r="F52" s="59"/>
      <c r="G52"/>
      <c r="H52" s="6"/>
      <c r="I52" s="6"/>
    </row>
    <row r="53" spans="1:9" x14ac:dyDescent="0.25">
      <c r="A53" s="51"/>
      <c r="B53" s="54"/>
      <c r="C53" s="54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51"/>
      <c r="B54" s="54"/>
      <c r="C54" s="54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51"/>
      <c r="B55" s="54"/>
      <c r="C55" s="54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51"/>
      <c r="B56" s="54"/>
      <c r="C56" s="54"/>
      <c r="D56" s="56" t="s">
        <v>25</v>
      </c>
      <c r="E56" s="57"/>
      <c r="F56" s="58"/>
      <c r="G56"/>
      <c r="H56" s="6"/>
    </row>
    <row r="57" spans="1:9" x14ac:dyDescent="0.25">
      <c r="A57" s="51"/>
      <c r="B57" s="54"/>
      <c r="C57" s="54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51"/>
      <c r="B58" s="54"/>
      <c r="C58" s="54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51"/>
      <c r="B59" s="54"/>
      <c r="C59" s="54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51"/>
      <c r="B60" s="54"/>
      <c r="C60" s="54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51"/>
      <c r="B61" s="54"/>
      <c r="C61" s="54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51"/>
      <c r="B62" s="54"/>
      <c r="C62" s="54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51"/>
      <c r="B63" s="54"/>
      <c r="C63" s="54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51"/>
      <c r="B64" s="54"/>
      <c r="C64" s="54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51"/>
      <c r="B65" s="54"/>
      <c r="C65" s="54"/>
      <c r="D65" s="56" t="s">
        <v>36</v>
      </c>
      <c r="E65" s="57"/>
      <c r="F65" s="58"/>
      <c r="G65"/>
    </row>
    <row r="66" spans="1:7" x14ac:dyDescent="0.25">
      <c r="A66" s="51"/>
      <c r="B66" s="54"/>
      <c r="C66" s="54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51"/>
      <c r="B67" s="54"/>
      <c r="C67" s="54"/>
      <c r="D67" s="56" t="s">
        <v>39</v>
      </c>
      <c r="E67" s="57"/>
      <c r="F67" s="58"/>
      <c r="G67"/>
    </row>
    <row r="68" spans="1:7" x14ac:dyDescent="0.25">
      <c r="A68" s="51"/>
      <c r="B68" s="54"/>
      <c r="C68" s="54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51"/>
      <c r="B69" s="54"/>
      <c r="C69" s="54"/>
      <c r="D69" s="59" t="s">
        <v>41</v>
      </c>
      <c r="E69" s="59"/>
      <c r="F69" s="59"/>
      <c r="G69"/>
    </row>
    <row r="70" spans="1:7" s="14" customFormat="1" ht="18" customHeight="1" x14ac:dyDescent="0.25">
      <c r="A70" s="51"/>
      <c r="B70" s="54"/>
      <c r="C70" s="54"/>
      <c r="D70" s="33" t="s">
        <v>42</v>
      </c>
      <c r="E70" s="34" t="s">
        <v>12</v>
      </c>
      <c r="F70" s="35" t="s">
        <v>20</v>
      </c>
    </row>
    <row r="71" spans="1:7" x14ac:dyDescent="0.25">
      <c r="A71" s="51"/>
      <c r="B71" s="54"/>
      <c r="C71" s="54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51"/>
      <c r="B72" s="54"/>
      <c r="C72" s="54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51"/>
      <c r="B73" s="54"/>
      <c r="C73" s="54"/>
      <c r="D73" s="59" t="s">
        <v>43</v>
      </c>
      <c r="E73" s="59"/>
      <c r="F73" s="59"/>
      <c r="G73"/>
    </row>
    <row r="74" spans="1:7" x14ac:dyDescent="0.25">
      <c r="A74" s="51"/>
      <c r="B74" s="54"/>
      <c r="C74" s="54"/>
      <c r="D74" s="36" t="s">
        <v>44</v>
      </c>
      <c r="E74" s="37" t="s">
        <v>14</v>
      </c>
      <c r="F74" s="38" t="s">
        <v>20</v>
      </c>
      <c r="G74"/>
    </row>
    <row r="75" spans="1:7" x14ac:dyDescent="0.25">
      <c r="A75" s="51"/>
      <c r="B75" s="54"/>
      <c r="C75" s="54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51"/>
      <c r="B76" s="54"/>
      <c r="C76" s="54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51"/>
      <c r="B77" s="54"/>
      <c r="C77" s="54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51"/>
      <c r="B78" s="54"/>
      <c r="C78" s="54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51"/>
      <c r="B79" s="54"/>
      <c r="C79" s="54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51"/>
      <c r="B80" s="54"/>
      <c r="C80" s="54"/>
      <c r="D80" s="27" t="s">
        <v>33</v>
      </c>
      <c r="E80" s="39" t="s">
        <v>14</v>
      </c>
      <c r="F80" s="38" t="s">
        <v>20</v>
      </c>
      <c r="G80"/>
    </row>
    <row r="81" spans="1:8" x14ac:dyDescent="0.25">
      <c r="A81" s="52"/>
      <c r="B81" s="55"/>
      <c r="C81" s="55"/>
      <c r="D81" s="36" t="s">
        <v>51</v>
      </c>
      <c r="E81" s="39" t="s">
        <v>14</v>
      </c>
      <c r="F81" s="38" t="s">
        <v>20</v>
      </c>
      <c r="G81"/>
    </row>
    <row r="85" spans="1:8" x14ac:dyDescent="0.25">
      <c r="H85" s="6"/>
    </row>
    <row r="87" spans="1:8" x14ac:dyDescent="0.25">
      <c r="H87" s="6"/>
    </row>
  </sheetData>
  <mergeCells count="28"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ДДТ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2023-03-05T15:38:06Z</dcterms:modified>
</cp:coreProperties>
</file>