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0730" windowHeight="11760"/>
  </bookViews>
  <sheets>
    <sheet name="Краснополянская СШ" sheetId="1" r:id="rId1"/>
  </sheets>
  <definedNames>
    <definedName name="_xlnm.Print_Area" localSheetId="0">'Краснополянская СШ'!$A$1:$G$14</definedName>
  </definedNames>
  <calcPr calcId="145621"/>
</workbook>
</file>

<file path=xl/calcChain.xml><?xml version="1.0" encoding="utf-8"?>
<calcChain xmlns="http://schemas.openxmlformats.org/spreadsheetml/2006/main">
  <c r="G9" i="1" l="1"/>
  <c r="G10" i="1"/>
  <c r="G8" i="1"/>
  <c r="G7" i="1"/>
  <c r="G6" i="1"/>
  <c r="D9" i="1"/>
  <c r="D7" i="1"/>
  <c r="D6" i="1"/>
  <c r="E6" i="1" l="1"/>
  <c r="C6" i="1" s="1"/>
  <c r="E12" i="1"/>
  <c r="C12" i="1" s="1"/>
  <c r="E11" i="1"/>
  <c r="C11" i="1" s="1"/>
  <c r="E10" i="1"/>
  <c r="C10" i="1" s="1"/>
  <c r="E9" i="1"/>
  <c r="C9" i="1" s="1"/>
  <c r="E8" i="1"/>
  <c r="C8" i="1" s="1"/>
  <c r="E7" i="1"/>
  <c r="C7" i="1" s="1"/>
</calcChain>
</file>

<file path=xl/sharedStrings.xml><?xml version="1.0" encoding="utf-8"?>
<sst xmlns="http://schemas.openxmlformats.org/spreadsheetml/2006/main" count="28" uniqueCount="22">
  <si>
    <t>Муниципальная услуга (работа)</t>
  </si>
  <si>
    <t>Нормативные затраты на оказание работы, рублей</t>
  </si>
  <si>
    <t xml:space="preserve">Объем услуг (работ), утверждаемый муниципальным заданием </t>
  </si>
  <si>
    <t>Финансового обеспечения выполнения муниципального задания, руб.</t>
  </si>
  <si>
    <t>Объем средств,  получаемых в результате выполнения платных услуг (работ) в пределах установленного муниципального задания, руб</t>
  </si>
  <si>
    <t xml:space="preserve">Всего объем финансового обеспечения выполнения  муниципального 
задания, руб.
</t>
  </si>
  <si>
    <t>тип</t>
  </si>
  <si>
    <t>наименование</t>
  </si>
  <si>
    <t>5=3*4</t>
  </si>
  <si>
    <t>7=5-6</t>
  </si>
  <si>
    <t>Услуга</t>
  </si>
  <si>
    <t>Реализация основных общеобразовательных программ начального общего образования  образования   8010120.99.0.БА81АЭ92001</t>
  </si>
  <si>
    <t>Реализация основных общеобразовательных программ основного общего образования 802 1110.99.0.БА96АЮ58001</t>
  </si>
  <si>
    <t>Реализация основных общеобразовательных программ среднего общего  образования    802 1120 .99.0.ББ 11АЮ58001</t>
  </si>
  <si>
    <t>Реализация дополнительных  общеразвивающих программ  8042000.99.0.ББ52АЖ48000</t>
  </si>
  <si>
    <t>Организация отдыха детей и молодежи     920700О.99.0.А322АА01001</t>
  </si>
  <si>
    <t>Общий размер субсидии на финансовое обеспечение выполнения муниципального задания, рублей</t>
  </si>
  <si>
    <t>Предоставление питания  560200О.99.0.ББ03АА00000</t>
  </si>
  <si>
    <t xml:space="preserve">Присмотр и уход 560200О.99.0.ББ18АА00000 </t>
  </si>
  <si>
    <t xml:space="preserve"> Расчет субсидии на финансовое обеспечение выполнения муниципального задания в части работ  муниципальному бюджетному учреждению Краснополянской СОШ на 2022 год</t>
  </si>
  <si>
    <t>14</t>
  </si>
  <si>
    <r>
      <t xml:space="preserve">Приложение 4                                                      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№19/4 от 11.07.2022г.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</si>
</sst>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28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/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43" fontId="6" fillId="0" borderId="5" xfId="1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43" fontId="2" fillId="0" borderId="5" xfId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3" fontId="5" fillId="0" borderId="5" xfId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view="pageBreakPreview" zoomScaleNormal="100" zoomScaleSheetLayoutView="100" workbookViewId="0">
      <selection activeCell="F14" sqref="F14"/>
    </sheetView>
  </sheetViews>
  <sheetFormatPr defaultRowHeight="15" x14ac:dyDescent="0.25"/>
  <cols>
    <col min="1" max="1" width="8.85546875" style="1" customWidth="1"/>
    <col min="2" max="2" width="33.7109375" style="1" customWidth="1"/>
    <col min="3" max="3" width="19.28515625" style="1" customWidth="1"/>
    <col min="4" max="4" width="17.7109375" style="1" customWidth="1"/>
    <col min="5" max="5" width="18.85546875" style="1" customWidth="1"/>
    <col min="6" max="6" width="22.28515625" style="1" customWidth="1"/>
    <col min="7" max="7" width="17.28515625" style="1" customWidth="1"/>
    <col min="8" max="16384" width="9.140625" style="3"/>
  </cols>
  <sheetData>
    <row r="1" spans="1:7" ht="37.5" customHeight="1" x14ac:dyDescent="0.25">
      <c r="C1" s="2"/>
      <c r="E1" s="8"/>
      <c r="F1" s="14" t="s">
        <v>21</v>
      </c>
      <c r="G1" s="14"/>
    </row>
    <row r="2" spans="1:7" ht="72.75" customHeight="1" x14ac:dyDescent="0.25">
      <c r="A2" s="19" t="s">
        <v>19</v>
      </c>
      <c r="B2" s="20"/>
      <c r="C2" s="20"/>
      <c r="D2" s="20"/>
      <c r="E2" s="20"/>
      <c r="F2" s="20"/>
      <c r="G2" s="20"/>
    </row>
    <row r="3" spans="1:7" s="1" customFormat="1" ht="24.75" customHeight="1" x14ac:dyDescent="0.25">
      <c r="A3" s="21" t="s">
        <v>0</v>
      </c>
      <c r="B3" s="22"/>
      <c r="C3" s="23" t="s">
        <v>1</v>
      </c>
      <c r="D3" s="23" t="s">
        <v>2</v>
      </c>
      <c r="E3" s="26" t="s">
        <v>3</v>
      </c>
      <c r="F3" s="23" t="s">
        <v>4</v>
      </c>
      <c r="G3" s="23" t="s">
        <v>5</v>
      </c>
    </row>
    <row r="4" spans="1:7" s="1" customFormat="1" ht="120.75" customHeight="1" x14ac:dyDescent="0.25">
      <c r="A4" s="4" t="s">
        <v>6</v>
      </c>
      <c r="B4" s="4" t="s">
        <v>7</v>
      </c>
      <c r="C4" s="24"/>
      <c r="D4" s="25"/>
      <c r="E4" s="27"/>
      <c r="F4" s="24"/>
      <c r="G4" s="24"/>
    </row>
    <row r="5" spans="1:7" s="1" customFormat="1" ht="22.5" customHeight="1" x14ac:dyDescent="0.25">
      <c r="A5" s="4">
        <v>1</v>
      </c>
      <c r="B5" s="4">
        <v>2</v>
      </c>
      <c r="C5" s="4">
        <v>3</v>
      </c>
      <c r="D5" s="5">
        <v>4</v>
      </c>
      <c r="E5" s="4" t="s">
        <v>8</v>
      </c>
      <c r="F5" s="4">
        <v>6</v>
      </c>
      <c r="G5" s="4" t="s">
        <v>9</v>
      </c>
    </row>
    <row r="6" spans="1:7" s="1" customFormat="1" ht="87.75" customHeight="1" x14ac:dyDescent="0.25">
      <c r="A6" s="4" t="s">
        <v>10</v>
      </c>
      <c r="B6" s="6" t="s">
        <v>11</v>
      </c>
      <c r="C6" s="13">
        <f>E6/D6</f>
        <v>181527.81627118646</v>
      </c>
      <c r="D6" s="10">
        <f>74+36+1+7</f>
        <v>118</v>
      </c>
      <c r="E6" s="11">
        <f>G6</f>
        <v>21420282.32</v>
      </c>
      <c r="F6" s="10">
        <v>0</v>
      </c>
      <c r="G6" s="11">
        <f>56369164*38%</f>
        <v>21420282.32</v>
      </c>
    </row>
    <row r="7" spans="1:7" s="1" customFormat="1" ht="79.5" customHeight="1" x14ac:dyDescent="0.25">
      <c r="A7" s="4" t="s">
        <v>10</v>
      </c>
      <c r="B7" s="7" t="s">
        <v>12</v>
      </c>
      <c r="C7" s="13">
        <f t="shared" ref="C7:C12" si="0">E7/D7</f>
        <v>156581.01111111112</v>
      </c>
      <c r="D7" s="10">
        <f>101+43+18</f>
        <v>162</v>
      </c>
      <c r="E7" s="11">
        <f t="shared" ref="E7:E12" si="1">G7</f>
        <v>25366123.800000001</v>
      </c>
      <c r="F7" s="10">
        <v>0</v>
      </c>
      <c r="G7" s="11">
        <f>56369164*45%</f>
        <v>25366123.800000001</v>
      </c>
    </row>
    <row r="8" spans="1:7" s="1" customFormat="1" ht="79.5" customHeight="1" x14ac:dyDescent="0.25">
      <c r="A8" s="4" t="s">
        <v>10</v>
      </c>
      <c r="B8" s="7" t="s">
        <v>13</v>
      </c>
      <c r="C8" s="13">
        <f t="shared" si="0"/>
        <v>80527.377142857149</v>
      </c>
      <c r="D8" s="12" t="s">
        <v>20</v>
      </c>
      <c r="E8" s="11">
        <f t="shared" si="1"/>
        <v>1127383.28</v>
      </c>
      <c r="F8" s="10">
        <v>0</v>
      </c>
      <c r="G8" s="11">
        <f>56369164*2%</f>
        <v>1127383.28</v>
      </c>
    </row>
    <row r="9" spans="1:7" s="1" customFormat="1" ht="71.25" customHeight="1" x14ac:dyDescent="0.25">
      <c r="A9" s="4" t="s">
        <v>10</v>
      </c>
      <c r="B9" s="7" t="s">
        <v>17</v>
      </c>
      <c r="C9" s="13">
        <f t="shared" si="0"/>
        <v>20955.079553903346</v>
      </c>
      <c r="D9" s="10">
        <f>126+130+13</f>
        <v>269</v>
      </c>
      <c r="E9" s="11">
        <f t="shared" si="1"/>
        <v>5636916.4000000004</v>
      </c>
      <c r="F9" s="10">
        <v>0</v>
      </c>
      <c r="G9" s="11">
        <f>56369164*10%</f>
        <v>5636916.4000000004</v>
      </c>
    </row>
    <row r="10" spans="1:7" s="1" customFormat="1" ht="48" customHeight="1" x14ac:dyDescent="0.25">
      <c r="A10" s="4" t="s">
        <v>10</v>
      </c>
      <c r="B10" s="7" t="s">
        <v>18</v>
      </c>
      <c r="C10" s="13">
        <f t="shared" si="0"/>
        <v>90918.006451612906</v>
      </c>
      <c r="D10" s="12">
        <v>31</v>
      </c>
      <c r="E10" s="11">
        <f t="shared" si="1"/>
        <v>2818458.2</v>
      </c>
      <c r="F10" s="10">
        <v>0</v>
      </c>
      <c r="G10" s="11">
        <f>56369164*5%</f>
        <v>2818458.2</v>
      </c>
    </row>
    <row r="11" spans="1:7" s="1" customFormat="1" ht="48" customHeight="1" x14ac:dyDescent="0.25">
      <c r="A11" s="4" t="s">
        <v>10</v>
      </c>
      <c r="B11" s="7" t="s">
        <v>14</v>
      </c>
      <c r="C11" s="13">
        <f t="shared" si="0"/>
        <v>8098.0437956204378</v>
      </c>
      <c r="D11" s="12">
        <v>137</v>
      </c>
      <c r="E11" s="11">
        <f t="shared" si="1"/>
        <v>1109432</v>
      </c>
      <c r="F11" s="10">
        <v>0</v>
      </c>
      <c r="G11" s="11">
        <v>1109432</v>
      </c>
    </row>
    <row r="12" spans="1:7" s="1" customFormat="1" ht="69" customHeight="1" x14ac:dyDescent="0.25">
      <c r="A12" s="4" t="s">
        <v>10</v>
      </c>
      <c r="B12" s="7" t="s">
        <v>15</v>
      </c>
      <c r="C12" s="13">
        <f t="shared" si="0"/>
        <v>9269.5640000000003</v>
      </c>
      <c r="D12" s="12">
        <v>50</v>
      </c>
      <c r="E12" s="11">
        <f t="shared" si="1"/>
        <v>463478.2</v>
      </c>
      <c r="F12" s="10">
        <v>0</v>
      </c>
      <c r="G12" s="11">
        <v>463478.2</v>
      </c>
    </row>
    <row r="13" spans="1:7" s="1" customFormat="1" ht="18.75" customHeight="1" x14ac:dyDescent="0.25">
      <c r="A13" s="15" t="s">
        <v>16</v>
      </c>
      <c r="B13" s="16"/>
      <c r="C13" s="17"/>
      <c r="D13" s="17"/>
      <c r="E13" s="17"/>
      <c r="F13" s="18"/>
      <c r="G13" s="9">
        <v>57942074.200000003</v>
      </c>
    </row>
  </sheetData>
  <mergeCells count="9">
    <mergeCell ref="F1:G1"/>
    <mergeCell ref="A13:F13"/>
    <mergeCell ref="A2:G2"/>
    <mergeCell ref="A3:B3"/>
    <mergeCell ref="C3:C4"/>
    <mergeCell ref="D3:D4"/>
    <mergeCell ref="E3:E4"/>
    <mergeCell ref="F3:F4"/>
    <mergeCell ref="G3:G4"/>
  </mergeCells>
  <pageMargins left="0" right="0" top="0" bottom="0" header="0" footer="0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Краснополянская СШ</vt:lpstr>
      <vt:lpstr>'Краснополянская СШ'!Область_печати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2019-01-31T09:35:58Z</cp:lastPrinted>
  <dcterms:created xsi:type="dcterms:W3CDTF">2019-01-31T09:35:46Z</dcterms:created>
  <dcterms:modified xsi:type="dcterms:W3CDTF">2023-03-05T16:01:46Z</dcterms:modified>
</cp:coreProperties>
</file>